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 Советская д.9-16" sheetId="1" r:id="rId1"/>
    <sheet name=" Советская д.9-17" sheetId="2" r:id="rId2"/>
    <sheet name=" Советская д.9-18" sheetId="3" r:id="rId3"/>
  </sheets>
  <definedNames/>
  <calcPr fullCalcOnLoad="1"/>
</workbook>
</file>

<file path=xl/sharedStrings.xml><?xml version="1.0" encoding="utf-8"?>
<sst xmlns="http://schemas.openxmlformats.org/spreadsheetml/2006/main" count="94" uniqueCount="47">
  <si>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</si>
  <si>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</si>
  <si>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</si>
  <si>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</si>
  <si>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</si>
  <si>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</si>
  <si>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</si>
  <si>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</si>
  <si>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</si>
  <si>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</si>
  <si>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</si>
  <si>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</si>
  <si>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</si>
  <si>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лестницы</t>
  </si>
  <si>
    <t>Обслуживание ВДГО</t>
  </si>
  <si>
    <t>Уборка контейнерных площадок</t>
  </si>
  <si>
    <t>№03/07-12 от 12.07.12</t>
  </si>
  <si>
    <t>Вывоз мусора</t>
  </si>
  <si>
    <t>№1/13 от 01.01.13</t>
  </si>
  <si>
    <t>Дератизация, дезинсекция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</si>
  <si>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</si>
  <si>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</si>
  <si>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</si>
  <si>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</si>
  <si>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</si>
  <si>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Отчет ООО "УК Покров" о расходовании средств по договору управления по дому 9 ул. Советская</t>
  </si>
  <si>
    <t>Уважаемые собственники!                                                                          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https://www.reformagkh.ru/mymanager/organization/7707383</t>
  </si>
  <si>
    <t>Остаток  на доме на 01.01.2016г.</t>
  </si>
  <si>
    <t>Начислено за 2016</t>
  </si>
  <si>
    <t>Оплачено за 2016</t>
  </si>
  <si>
    <t>Долг за 2016</t>
  </si>
  <si>
    <t>Остаток на доме на 01.01.2017</t>
  </si>
  <si>
    <t>эл. Энергия</t>
  </si>
  <si>
    <t>Остаток  на доме на 01.01.2017г.</t>
  </si>
  <si>
    <t>Начислено за 2017</t>
  </si>
  <si>
    <t>Оплачено за 2017</t>
  </si>
  <si>
    <t>Долг за 2017</t>
  </si>
  <si>
    <t>Остаток на доме на 01.01.2018</t>
  </si>
  <si>
    <t>МОП эл/эн, вода</t>
  </si>
  <si>
    <t>Уборка  при контейнерных площадок</t>
  </si>
  <si>
    <t>Остаток  на доме на 01.01.2018</t>
  </si>
  <si>
    <t>Начислено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</si>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</sst>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2" fontId="5" fillId="0" borderId="0" xfId="0" applyNumberFormat="1" applyFont="1" applyAlignment="1">
      <alignment vertical="center"/>
    </xf>
    <xf numFmtId="0" fontId="0" fillId="0" borderId="10" xfId="0" applyFont="1" applyBorder="1" applyAlignment="1">
      <alignment textRotation="90"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20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19.1406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6.28125" style="0" customWidth="1"/>
    <col min="6" max="6" width="12.140625" style="0" customWidth="1"/>
    <col min="7" max="7" width="10.57421875" style="0" customWidth="1"/>
  </cols>
  <sheetData>
    <row r="1" spans="1:7" ht="34.5" customHeight="1">
      <c r="A1" s="21" t="s">
        <v>25</v>
      </c>
      <c r="B1" s="21"/>
      <c r="C1" s="21"/>
      <c r="D1" s="21"/>
      <c r="E1" s="21"/>
      <c r="F1" s="21"/>
      <c r="G1" s="21"/>
    </row>
    <row r="2" spans="1:7" ht="30.75" customHeight="1">
      <c r="A2" s="1" t="s">
        <v>27</v>
      </c>
      <c r="B2" s="2"/>
      <c r="C2" s="2"/>
      <c r="D2" s="2"/>
      <c r="E2" s="3">
        <v>981.45</v>
      </c>
      <c r="F2" s="2"/>
      <c r="G2" s="2"/>
    </row>
    <row r="3" spans="1:7" ht="14.25">
      <c r="A3" s="22" t="s">
        <v>0</v>
      </c>
      <c r="B3" s="23"/>
      <c r="C3" s="23"/>
      <c r="D3" s="24"/>
      <c r="E3" s="22" t="s">
        <v>1</v>
      </c>
      <c r="F3" s="23"/>
      <c r="G3" s="24"/>
    </row>
    <row r="4" spans="1:7" ht="62.25">
      <c r="A4" s="4" t="s">
        <v>2</v>
      </c>
      <c r="B4" s="9" t="s">
        <v>28</v>
      </c>
      <c r="C4" s="9" t="s">
        <v>29</v>
      </c>
      <c r="D4" s="9" t="s">
        <v>30</v>
      </c>
      <c r="E4" s="4" t="s">
        <v>3</v>
      </c>
      <c r="F4" s="4" t="s">
        <v>4</v>
      </c>
      <c r="G4" s="4" t="s">
        <v>5</v>
      </c>
    </row>
    <row r="5" spans="1:7" ht="12.75">
      <c r="A5" s="5" t="s">
        <v>6</v>
      </c>
      <c r="B5" s="6"/>
      <c r="C5" s="6"/>
      <c r="D5" s="6"/>
      <c r="E5" s="6"/>
      <c r="F5" s="6"/>
      <c r="G5" s="11"/>
    </row>
    <row r="6" spans="1:7" ht="39" customHeight="1">
      <c r="A6" s="7" t="s">
        <v>7</v>
      </c>
      <c r="B6" s="25">
        <v>292196.22</v>
      </c>
      <c r="C6" s="25">
        <v>269523.38</v>
      </c>
      <c r="D6" s="25">
        <f>B6-C6</f>
        <v>22672.839999999967</v>
      </c>
      <c r="E6" s="13" t="s">
        <v>8</v>
      </c>
      <c r="F6" s="11"/>
      <c r="G6" s="11">
        <v>2057</v>
      </c>
    </row>
    <row r="7" spans="1:7" ht="30.75" customHeight="1">
      <c r="A7" s="7" t="s">
        <v>9</v>
      </c>
      <c r="B7" s="26"/>
      <c r="C7" s="26"/>
      <c r="D7" s="26"/>
      <c r="E7" s="14" t="s">
        <v>10</v>
      </c>
      <c r="F7" s="11"/>
      <c r="G7" s="12">
        <v>15123.94</v>
      </c>
    </row>
    <row r="8" spans="1:7" ht="28.5" customHeight="1">
      <c r="A8" s="7" t="s">
        <v>11</v>
      </c>
      <c r="B8" s="26"/>
      <c r="C8" s="26"/>
      <c r="D8" s="26"/>
      <c r="E8" s="13" t="s">
        <v>12</v>
      </c>
      <c r="F8" s="11"/>
      <c r="G8" s="12">
        <v>126370.06</v>
      </c>
    </row>
    <row r="9" spans="1:7" ht="42" customHeight="1">
      <c r="A9" s="16"/>
      <c r="B9" s="18"/>
      <c r="C9" s="18"/>
      <c r="D9" s="18"/>
      <c r="E9" s="14" t="s">
        <v>13</v>
      </c>
      <c r="F9" s="11"/>
      <c r="G9" s="11">
        <v>19200</v>
      </c>
    </row>
    <row r="10" spans="1:7" ht="31.5" customHeight="1">
      <c r="A10" s="16"/>
      <c r="B10" s="18"/>
      <c r="C10" s="18"/>
      <c r="D10" s="18"/>
      <c r="E10" s="14" t="s">
        <v>14</v>
      </c>
      <c r="F10" s="14"/>
      <c r="G10" s="11"/>
    </row>
    <row r="11" spans="1:7" ht="40.5" customHeight="1">
      <c r="A11" s="16"/>
      <c r="B11" s="18"/>
      <c r="C11" s="18"/>
      <c r="D11" s="18"/>
      <c r="E11" s="14" t="s">
        <v>15</v>
      </c>
      <c r="F11" s="15" t="s">
        <v>16</v>
      </c>
      <c r="G11" s="12">
        <v>2488.97</v>
      </c>
    </row>
    <row r="12" spans="1:7" ht="25.5">
      <c r="A12" s="16"/>
      <c r="B12" s="18"/>
      <c r="C12" s="18"/>
      <c r="D12" s="18"/>
      <c r="E12" s="14" t="s">
        <v>17</v>
      </c>
      <c r="F12" s="14" t="s">
        <v>18</v>
      </c>
      <c r="G12" s="11">
        <v>81047.02</v>
      </c>
    </row>
    <row r="13" spans="1:7" ht="33.75" customHeight="1">
      <c r="A13" s="16"/>
      <c r="B13" s="18"/>
      <c r="C13" s="18"/>
      <c r="D13" s="18"/>
      <c r="E13" s="14" t="s">
        <v>19</v>
      </c>
      <c r="F13" s="14" t="s">
        <v>20</v>
      </c>
      <c r="G13" s="11"/>
    </row>
    <row r="14" spans="1:7" ht="12.75">
      <c r="A14" s="16"/>
      <c r="B14" s="18"/>
      <c r="C14" s="18"/>
      <c r="D14" s="18"/>
      <c r="E14" s="14" t="s">
        <v>21</v>
      </c>
      <c r="F14" s="11"/>
      <c r="G14" s="12">
        <v>21045.45</v>
      </c>
    </row>
    <row r="15" spans="1:7" ht="28.5" customHeight="1">
      <c r="A15" s="16"/>
      <c r="B15" s="18"/>
      <c r="C15" s="18"/>
      <c r="D15" s="18"/>
      <c r="E15" s="14" t="s">
        <v>22</v>
      </c>
      <c r="F15" s="11"/>
      <c r="G15" s="12">
        <v>3565.79</v>
      </c>
    </row>
    <row r="16" spans="1:7" ht="38.25" customHeight="1">
      <c r="A16" s="17"/>
      <c r="B16" s="19"/>
      <c r="C16" s="19"/>
      <c r="D16" s="19"/>
      <c r="E16" s="14" t="s">
        <v>23</v>
      </c>
      <c r="F16" s="11"/>
      <c r="G16" s="11">
        <v>0</v>
      </c>
    </row>
    <row r="17" spans="1:7" ht="12.75">
      <c r="A17" s="10"/>
      <c r="B17" s="6"/>
      <c r="C17" s="6"/>
      <c r="D17" s="6"/>
      <c r="E17" s="10" t="s">
        <v>32</v>
      </c>
      <c r="F17" s="6"/>
      <c r="G17" s="11">
        <v>11784</v>
      </c>
    </row>
    <row r="18" spans="1:7" ht="27" customHeight="1">
      <c r="A18" s="6" t="s">
        <v>24</v>
      </c>
      <c r="B18" s="5">
        <f>B6</f>
        <v>292196.22</v>
      </c>
      <c r="C18" s="5">
        <f>C6</f>
        <v>269523.38</v>
      </c>
      <c r="D18" s="5">
        <f>D6+D17</f>
        <v>22672.839999999967</v>
      </c>
      <c r="E18" s="6"/>
      <c r="F18" s="6"/>
      <c r="G18" s="5">
        <f>SUM(G6:G17)</f>
        <v>282682.23</v>
      </c>
    </row>
    <row r="19" spans="1:7" ht="30" customHeight="1">
      <c r="A19" s="3" t="s">
        <v>31</v>
      </c>
      <c r="B19" s="2"/>
      <c r="C19" s="2"/>
      <c r="D19" s="2"/>
      <c r="E19" s="8">
        <f>E2+C18-G18</f>
        <v>-12177.399999999965</v>
      </c>
      <c r="F19" s="2"/>
      <c r="G19" s="2"/>
    </row>
    <row r="20" spans="1:6" ht="84" customHeight="1">
      <c r="A20" s="20" t="s">
        <v>26</v>
      </c>
      <c r="B20" s="20"/>
      <c r="C20" s="20"/>
      <c r="D20" s="20"/>
      <c r="E20" s="20"/>
      <c r="F20" s="20"/>
    </row>
  </sheetData>
  <sheetProtection/>
  <mergeCells count="11">
    <mergeCell ref="D6:D8"/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20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9.1406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6.28125" style="0" customWidth="1"/>
    <col min="6" max="6" width="12.140625" style="0" customWidth="1"/>
    <col min="7" max="7" width="10.57421875" style="0" customWidth="1"/>
    <col min="12" max="12" width="10.28125" style="0" customWidth="1"/>
  </cols>
  <sheetData>
    <row r="1" spans="1:7" ht="34.5" customHeight="1">
      <c r="A1" s="21" t="s">
        <v>25</v>
      </c>
      <c r="B1" s="21"/>
      <c r="C1" s="21"/>
      <c r="D1" s="21"/>
      <c r="E1" s="21"/>
      <c r="F1" s="21"/>
      <c r="G1" s="21"/>
    </row>
    <row r="2" spans="1:7" ht="30.75" customHeight="1">
      <c r="A2" s="1" t="s">
        <v>33</v>
      </c>
      <c r="B2" s="2"/>
      <c r="C2" s="2"/>
      <c r="D2" s="2"/>
      <c r="E2" s="3">
        <v>-12177.4</v>
      </c>
      <c r="F2" s="2"/>
      <c r="G2" s="2"/>
    </row>
    <row r="3" spans="1:7" ht="14.25">
      <c r="A3" s="22" t="s">
        <v>0</v>
      </c>
      <c r="B3" s="23"/>
      <c r="C3" s="23"/>
      <c r="D3" s="24"/>
      <c r="E3" s="22" t="s">
        <v>1</v>
      </c>
      <c r="F3" s="23"/>
      <c r="G3" s="24"/>
    </row>
    <row r="4" spans="1:7" ht="62.25">
      <c r="A4" s="4" t="s">
        <v>2</v>
      </c>
      <c r="B4" s="9" t="s">
        <v>34</v>
      </c>
      <c r="C4" s="9" t="s">
        <v>35</v>
      </c>
      <c r="D4" s="9" t="s">
        <v>36</v>
      </c>
      <c r="E4" s="4" t="s">
        <v>3</v>
      </c>
      <c r="F4" s="4" t="s">
        <v>4</v>
      </c>
      <c r="G4" s="4" t="s">
        <v>5</v>
      </c>
    </row>
    <row r="5" spans="1:7" ht="12.75">
      <c r="A5" s="5" t="s">
        <v>6</v>
      </c>
      <c r="B5" s="6"/>
      <c r="C5" s="6"/>
      <c r="D5" s="6"/>
      <c r="E5" s="6"/>
      <c r="F5" s="6"/>
      <c r="G5" s="11"/>
    </row>
    <row r="6" spans="1:7" ht="39" customHeight="1">
      <c r="A6" s="7" t="s">
        <v>7</v>
      </c>
      <c r="B6" s="25">
        <v>327398.24</v>
      </c>
      <c r="C6" s="25">
        <v>331437.97</v>
      </c>
      <c r="D6" s="25">
        <f>B6-C6</f>
        <v>-4039.7299999999814</v>
      </c>
      <c r="E6" s="13" t="s">
        <v>8</v>
      </c>
      <c r="F6" s="11"/>
      <c r="G6" s="11">
        <v>2057</v>
      </c>
    </row>
    <row r="7" spans="1:7" ht="30.75" customHeight="1">
      <c r="A7" s="7" t="s">
        <v>9</v>
      </c>
      <c r="B7" s="26"/>
      <c r="C7" s="26"/>
      <c r="D7" s="26"/>
      <c r="E7" s="14" t="s">
        <v>10</v>
      </c>
      <c r="F7" s="11"/>
      <c r="G7" s="12">
        <v>16472.48</v>
      </c>
    </row>
    <row r="8" spans="1:7" ht="28.5" customHeight="1">
      <c r="A8" s="7" t="s">
        <v>11</v>
      </c>
      <c r="B8" s="26"/>
      <c r="C8" s="26"/>
      <c r="D8" s="26"/>
      <c r="E8" s="13" t="s">
        <v>12</v>
      </c>
      <c r="F8" s="11"/>
      <c r="G8" s="12">
        <v>160121.22</v>
      </c>
    </row>
    <row r="9" spans="1:7" ht="42" customHeight="1">
      <c r="A9" s="16"/>
      <c r="B9" s="18"/>
      <c r="C9" s="18"/>
      <c r="D9" s="18"/>
      <c r="E9" s="14" t="s">
        <v>13</v>
      </c>
      <c r="F9" s="11"/>
      <c r="G9" s="11">
        <v>19200</v>
      </c>
    </row>
    <row r="10" spans="1:7" ht="31.5" customHeight="1">
      <c r="A10" s="16"/>
      <c r="B10" s="18"/>
      <c r="C10" s="18"/>
      <c r="D10" s="18"/>
      <c r="E10" s="14" t="s">
        <v>14</v>
      </c>
      <c r="F10" s="14"/>
      <c r="G10" s="11"/>
    </row>
    <row r="11" spans="1:7" ht="40.5" customHeight="1">
      <c r="A11" s="16"/>
      <c r="B11" s="18"/>
      <c r="C11" s="18"/>
      <c r="D11" s="18"/>
      <c r="E11" s="14" t="s">
        <v>39</v>
      </c>
      <c r="F11" s="15"/>
      <c r="G11" s="12">
        <v>2488.97</v>
      </c>
    </row>
    <row r="12" spans="1:7" ht="12.75">
      <c r="A12" s="16"/>
      <c r="B12" s="18"/>
      <c r="C12" s="18"/>
      <c r="D12" s="18"/>
      <c r="E12" s="14" t="s">
        <v>17</v>
      </c>
      <c r="F12" s="14"/>
      <c r="G12" s="11">
        <v>85039.74</v>
      </c>
    </row>
    <row r="13" spans="1:7" ht="33.75" customHeight="1">
      <c r="A13" s="16"/>
      <c r="B13" s="18"/>
      <c r="C13" s="18"/>
      <c r="D13" s="18"/>
      <c r="E13" s="14" t="s">
        <v>19</v>
      </c>
      <c r="F13" s="14"/>
      <c r="G13" s="11">
        <v>308</v>
      </c>
    </row>
    <row r="14" spans="1:7" ht="12.75">
      <c r="A14" s="16"/>
      <c r="B14" s="18"/>
      <c r="C14" s="18"/>
      <c r="D14" s="18"/>
      <c r="E14" s="14" t="s">
        <v>21</v>
      </c>
      <c r="F14" s="11"/>
      <c r="G14" s="12">
        <v>10375.6</v>
      </c>
    </row>
    <row r="15" spans="1:7" ht="28.5" customHeight="1">
      <c r="A15" s="16"/>
      <c r="B15" s="18"/>
      <c r="C15" s="18"/>
      <c r="D15" s="18"/>
      <c r="E15" s="14" t="s">
        <v>22</v>
      </c>
      <c r="F15" s="11"/>
      <c r="G15" s="12">
        <v>3644.52</v>
      </c>
    </row>
    <row r="16" spans="1:7" ht="38.25" customHeight="1">
      <c r="A16" s="17"/>
      <c r="B16" s="19"/>
      <c r="C16" s="19"/>
      <c r="D16" s="19"/>
      <c r="E16" s="14" t="s">
        <v>23</v>
      </c>
      <c r="F16" s="11"/>
      <c r="G16" s="11">
        <v>0</v>
      </c>
    </row>
    <row r="17" spans="1:7" ht="12.75">
      <c r="A17" s="10"/>
      <c r="B17" s="6"/>
      <c r="C17" s="6"/>
      <c r="D17" s="6"/>
      <c r="E17" s="10" t="s">
        <v>38</v>
      </c>
      <c r="F17" s="6"/>
      <c r="G17" s="11">
        <v>34695.92</v>
      </c>
    </row>
    <row r="18" spans="1:7" ht="27" customHeight="1">
      <c r="A18" s="6" t="s">
        <v>24</v>
      </c>
      <c r="B18" s="5">
        <f>B6</f>
        <v>327398.24</v>
      </c>
      <c r="C18" s="5">
        <f>C6</f>
        <v>331437.97</v>
      </c>
      <c r="D18" s="5">
        <f>D6+D17</f>
        <v>-4039.7299999999814</v>
      </c>
      <c r="E18" s="6"/>
      <c r="F18" s="6"/>
      <c r="G18" s="5">
        <f>SUM(G6:G17)</f>
        <v>334403.45</v>
      </c>
    </row>
    <row r="19" spans="1:7" ht="30" customHeight="1">
      <c r="A19" s="3" t="s">
        <v>37</v>
      </c>
      <c r="B19" s="2"/>
      <c r="C19" s="2"/>
      <c r="D19" s="2"/>
      <c r="E19" s="8">
        <f>E2+C18-G18</f>
        <v>-15142.880000000063</v>
      </c>
      <c r="F19" s="2"/>
      <c r="G19" s="2"/>
    </row>
    <row r="20" spans="1:6" ht="84" customHeight="1">
      <c r="A20" s="20" t="s">
        <v>26</v>
      </c>
      <c r="B20" s="20"/>
      <c r="C20" s="20"/>
      <c r="D20" s="20"/>
      <c r="E20" s="20"/>
      <c r="F20" s="20"/>
    </row>
  </sheetData>
  <sheetProtection/>
  <mergeCells count="11">
    <mergeCell ref="D6:D8"/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21"/>
  <sheetViews>
    <sheetView tabSelected="1" zoomScalePageLayoutView="0" workbookViewId="0" topLeftCell="A3">
      <selection activeCell="G10" sqref="G10"/>
    </sheetView>
  </sheetViews>
  <sheetFormatPr defaultColWidth="9.140625" defaultRowHeight="12.75"/>
  <cols>
    <col min="1" max="1" width="19.1406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6.28125" style="0" customWidth="1"/>
    <col min="6" max="6" width="12.140625" style="0" customWidth="1"/>
    <col min="7" max="7" width="10.57421875" style="0" customWidth="1"/>
    <col min="12" max="12" width="10.28125" style="0" customWidth="1"/>
  </cols>
  <sheetData>
    <row r="1" spans="1:7" ht="34.5" customHeight="1">
      <c r="A1" s="21" t="s">
        <v>25</v>
      </c>
      <c r="B1" s="21"/>
      <c r="C1" s="21"/>
      <c r="D1" s="21"/>
      <c r="E1" s="21"/>
      <c r="F1" s="21"/>
      <c r="G1" s="21"/>
    </row>
    <row r="2" spans="1:7" ht="30.75" customHeight="1">
      <c r="A2" s="1" t="s">
        <v>40</v>
      </c>
      <c r="B2" s="2"/>
      <c r="C2" s="2"/>
      <c r="D2" s="2"/>
      <c r="E2" s="27">
        <f>' Советская д.9-17'!E19</f>
        <v>-15142.880000000063</v>
      </c>
      <c r="F2" s="2"/>
      <c r="G2" s="2"/>
    </row>
    <row r="3" spans="1:7" ht="14.25">
      <c r="A3" s="22" t="s">
        <v>0</v>
      </c>
      <c r="B3" s="23"/>
      <c r="C3" s="23"/>
      <c r="D3" s="24"/>
      <c r="E3" s="22" t="s">
        <v>1</v>
      </c>
      <c r="F3" s="23"/>
      <c r="G3" s="24"/>
    </row>
    <row r="4" spans="1:7" ht="62.25">
      <c r="A4" s="4" t="s">
        <v>2</v>
      </c>
      <c r="B4" s="9" t="s">
        <v>41</v>
      </c>
      <c r="C4" s="9" t="s">
        <v>42</v>
      </c>
      <c r="D4" s="9" t="s">
        <v>43</v>
      </c>
      <c r="E4" s="4" t="s">
        <v>3</v>
      </c>
      <c r="F4" s="4" t="s">
        <v>4</v>
      </c>
      <c r="G4" s="4" t="s">
        <v>5</v>
      </c>
    </row>
    <row r="5" spans="1:7" ht="12.75">
      <c r="A5" s="5" t="s">
        <v>6</v>
      </c>
      <c r="B5" s="6"/>
      <c r="C5" s="6"/>
      <c r="D5" s="6"/>
      <c r="E5" s="6"/>
      <c r="F5" s="6"/>
      <c r="G5" s="11"/>
    </row>
    <row r="6" spans="1:7" ht="39" customHeight="1">
      <c r="A6" s="7" t="s">
        <v>7</v>
      </c>
      <c r="B6" s="25">
        <v>328849.8</v>
      </c>
      <c r="C6" s="25">
        <v>298820.19</v>
      </c>
      <c r="D6" s="25">
        <f>B6-C6</f>
        <v>30029.609999999986</v>
      </c>
      <c r="E6" s="13" t="s">
        <v>8</v>
      </c>
      <c r="F6" s="11"/>
      <c r="G6" s="11">
        <v>4872.25</v>
      </c>
    </row>
    <row r="7" spans="1:7" ht="39" customHeight="1">
      <c r="A7" s="7"/>
      <c r="B7" s="26"/>
      <c r="C7" s="26"/>
      <c r="D7" s="26"/>
      <c r="E7" s="13" t="s">
        <v>45</v>
      </c>
      <c r="F7" s="11"/>
      <c r="G7" s="11">
        <v>6343.41</v>
      </c>
    </row>
    <row r="8" spans="1:7" ht="30.75" customHeight="1">
      <c r="A8" s="7" t="s">
        <v>9</v>
      </c>
      <c r="B8" s="26"/>
      <c r="C8" s="26"/>
      <c r="D8" s="26"/>
      <c r="E8" s="14" t="s">
        <v>10</v>
      </c>
      <c r="F8" s="11"/>
      <c r="G8" s="12">
        <v>15942.36</v>
      </c>
    </row>
    <row r="9" spans="1:7" ht="28.5" customHeight="1">
      <c r="A9" s="7" t="s">
        <v>11</v>
      </c>
      <c r="B9" s="26"/>
      <c r="C9" s="26"/>
      <c r="D9" s="26"/>
      <c r="E9" s="13" t="s">
        <v>12</v>
      </c>
      <c r="F9" s="11"/>
      <c r="G9" s="12">
        <f>114596.24+22919.25+14897.5-G10</f>
        <v>133212.99</v>
      </c>
    </row>
    <row r="10" spans="1:7" ht="42" customHeight="1">
      <c r="A10" s="16"/>
      <c r="B10" s="18"/>
      <c r="C10" s="18"/>
      <c r="D10" s="18"/>
      <c r="E10" s="14" t="s">
        <v>13</v>
      </c>
      <c r="F10" s="11"/>
      <c r="G10" s="11">
        <v>19200</v>
      </c>
    </row>
    <row r="11" spans="1:7" ht="31.5" customHeight="1">
      <c r="A11" s="16"/>
      <c r="B11" s="18"/>
      <c r="C11" s="18"/>
      <c r="D11" s="18"/>
      <c r="E11" s="14" t="s">
        <v>14</v>
      </c>
      <c r="F11" s="14"/>
      <c r="G11" s="11">
        <v>2151.55</v>
      </c>
    </row>
    <row r="12" spans="1:7" ht="40.5" customHeight="1">
      <c r="A12" s="16"/>
      <c r="B12" s="18"/>
      <c r="C12" s="18"/>
      <c r="D12" s="18"/>
      <c r="E12" s="14" t="s">
        <v>39</v>
      </c>
      <c r="F12" s="15"/>
      <c r="G12" s="12"/>
    </row>
    <row r="13" spans="1:7" ht="12.75">
      <c r="A13" s="16"/>
      <c r="B13" s="18"/>
      <c r="C13" s="18"/>
      <c r="D13" s="18"/>
      <c r="E13" s="14" t="s">
        <v>17</v>
      </c>
      <c r="F13" s="14"/>
      <c r="G13" s="11">
        <v>85039.74</v>
      </c>
    </row>
    <row r="14" spans="1:7" ht="33.75" customHeight="1">
      <c r="A14" s="16"/>
      <c r="B14" s="18"/>
      <c r="C14" s="18"/>
      <c r="D14" s="18"/>
      <c r="E14" s="14" t="s">
        <v>19</v>
      </c>
      <c r="F14" s="14"/>
      <c r="G14" s="11"/>
    </row>
    <row r="15" spans="1:7" ht="12.75">
      <c r="A15" s="16"/>
      <c r="B15" s="18"/>
      <c r="C15" s="18"/>
      <c r="D15" s="18"/>
      <c r="E15" s="14" t="s">
        <v>21</v>
      </c>
      <c r="F15" s="11"/>
      <c r="G15" s="12">
        <f>18683.72-G6</f>
        <v>13811.470000000001</v>
      </c>
    </row>
    <row r="16" spans="1:7" ht="28.5" customHeight="1">
      <c r="A16" s="16"/>
      <c r="B16" s="18"/>
      <c r="C16" s="18"/>
      <c r="D16" s="18"/>
      <c r="E16" s="14" t="s">
        <v>22</v>
      </c>
      <c r="F16" s="11"/>
      <c r="G16" s="12">
        <v>2648.33</v>
      </c>
    </row>
    <row r="17" spans="1:7" ht="38.25" customHeight="1">
      <c r="A17" s="17"/>
      <c r="B17" s="19"/>
      <c r="C17" s="19"/>
      <c r="D17" s="19"/>
      <c r="E17" s="14" t="s">
        <v>46</v>
      </c>
      <c r="F17" s="11"/>
      <c r="G17" s="11">
        <v>3190.72</v>
      </c>
    </row>
    <row r="18" spans="1:7" ht="12.75">
      <c r="A18" s="10"/>
      <c r="B18" s="6"/>
      <c r="C18" s="6"/>
      <c r="D18" s="6"/>
      <c r="E18" s="10" t="s">
        <v>38</v>
      </c>
      <c r="F18" s="6"/>
      <c r="G18" s="11">
        <v>32066.15</v>
      </c>
    </row>
    <row r="19" spans="1:7" ht="27" customHeight="1">
      <c r="A19" s="6" t="s">
        <v>24</v>
      </c>
      <c r="B19" s="5">
        <f>B6</f>
        <v>328849.8</v>
      </c>
      <c r="C19" s="5">
        <f>C6</f>
        <v>298820.19</v>
      </c>
      <c r="D19" s="5">
        <f>D6+D18</f>
        <v>30029.609999999986</v>
      </c>
      <c r="E19" s="6"/>
      <c r="F19" s="6"/>
      <c r="G19" s="5">
        <f>SUM(G6:G18)</f>
        <v>318478.97000000003</v>
      </c>
    </row>
    <row r="20" spans="1:7" ht="30" customHeight="1">
      <c r="A20" s="3" t="s">
        <v>44</v>
      </c>
      <c r="B20" s="2"/>
      <c r="C20" s="2"/>
      <c r="D20" s="2"/>
      <c r="E20" s="8">
        <f>E2+C19-G19</f>
        <v>-34801.66000000009</v>
      </c>
      <c r="F20" s="2"/>
      <c r="G20" s="2"/>
    </row>
    <row r="21" spans="1:6" ht="84" customHeight="1">
      <c r="A21" s="20" t="s">
        <v>26</v>
      </c>
      <c r="B21" s="20"/>
      <c r="C21" s="20"/>
      <c r="D21" s="20"/>
      <c r="E21" s="20"/>
      <c r="F21" s="20"/>
    </row>
  </sheetData>
  <sheetProtection/>
  <mergeCells count="11">
    <mergeCell ref="A10:A17"/>
    <mergeCell ref="B10:B17"/>
    <mergeCell ref="C10:C17"/>
    <mergeCell ref="D10:D17"/>
    <mergeCell ref="A21:F21"/>
    <mergeCell ref="A1:G1"/>
    <mergeCell ref="A3:D3"/>
    <mergeCell ref="E3:G3"/>
    <mergeCell ref="B6:B9"/>
    <mergeCell ref="C6:C9"/>
    <mergeCell ref="D6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2018-03-24T07:23:49Z</cp:lastPrinted>
  <dcterms:created xsi:type="dcterms:W3CDTF">1996-10-08T23:32:33Z</dcterms:created>
  <dcterms:modified xsi:type="dcterms:W3CDTF">2019-03-05T16:35:17Z</dcterms:modified>
  <cp:category/>
  <cp:version/>
  <cp:contentType/>
  <cp:contentStatus/>
</cp:coreProperties>
</file>