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.4А -16" sheetId="1" r:id="rId1"/>
    <sheet name="Шк.4А -17" sheetId="2" r:id="rId2"/>
    <sheet name="Шк.4А -18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<sst xmlns="http://schemas.openxmlformats.org/spreadsheetml/2006/main" count="94" uniqueCount="47">
  <si>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</si>
  <si>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</si>
  <si>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</si>
  <si>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</si>
  <si>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</si>
  <si>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</si>
  <si>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</si>
  <si>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</si>
  <si>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</si>
  <si>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</si>
  <si>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</si>
  <si>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</si>
  <si>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</si>
  <si>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</si>
  <si>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</si>
  <si>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</si>
  <si>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</si>
  <si>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</si>
  <si>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</si>
  <si>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</si>
  <si>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</si>
  <si>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</si>
  <si>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</si>
  <si>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</si>
  <si>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</si>
  <si>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4А ул. Школьный проезд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</si>
  <si>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</si>
  <si>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</si>
  <si>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</si>
  <si>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</si>
  <si>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</si>
  <si>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</si>
  <si>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</si>
  <si>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</si>
  <si>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</si>
  <si>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</si>
  <si>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</si>
  <si>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</si>
  <si>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эл/.эн.вода</t>
  </si>
  <si>
    <t>Уборка при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</si>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</sst>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18.00390625" style="0" customWidth="1"/>
    <col min="3" max="3" width="10.140625" style="0" customWidth="1"/>
    <col min="4" max="4" width="9.28125" style="0" bestFit="1" customWidth="1"/>
    <col min="5" max="5" width="15.8515625" style="0" customWidth="1"/>
    <col min="6" max="6" width="10.28125" style="0" customWidth="1"/>
    <col min="7" max="7" width="9.8515625" style="0" customWidth="1"/>
    <col min="8" max="8" width="2.28125" style="0" customWidth="1"/>
  </cols>
  <sheetData>
    <row r="1" spans="1:8" ht="52.5" customHeight="1">
      <c r="A1" s="20" t="s">
        <v>25</v>
      </c>
      <c r="B1" s="20"/>
      <c r="C1" s="20"/>
      <c r="D1" s="20"/>
      <c r="E1" s="20"/>
      <c r="F1" s="20"/>
      <c r="G1" s="20"/>
      <c r="H1" s="1"/>
    </row>
    <row r="2" spans="1:7" ht="22.5" customHeight="1">
      <c r="A2" s="2" t="s">
        <v>27</v>
      </c>
      <c r="B2" s="3"/>
      <c r="C2" s="3"/>
      <c r="D2" s="3"/>
      <c r="E2" s="4">
        <v>-72826.09</v>
      </c>
      <c r="F2" s="3"/>
      <c r="G2" s="3"/>
    </row>
    <row r="3" spans="1:7" ht="14.25" customHeight="1">
      <c r="A3" s="21" t="s">
        <v>0</v>
      </c>
      <c r="B3" s="22"/>
      <c r="C3" s="22"/>
      <c r="D3" s="23"/>
      <c r="E3" s="21" t="s">
        <v>1</v>
      </c>
      <c r="F3" s="22"/>
      <c r="G3" s="23"/>
    </row>
    <row r="4" spans="1:7" ht="66" customHeight="1">
      <c r="A4" s="5" t="s">
        <v>2</v>
      </c>
      <c r="B4" s="15" t="s">
        <v>28</v>
      </c>
      <c r="C4" s="15" t="s">
        <v>29</v>
      </c>
      <c r="D4" s="15" t="s">
        <v>30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7" customHeight="1">
      <c r="A6" s="8" t="s">
        <v>7</v>
      </c>
      <c r="B6" s="24">
        <v>163198.11</v>
      </c>
      <c r="C6" s="24">
        <v>155989.22</v>
      </c>
      <c r="D6" s="24">
        <f>B6-C6</f>
        <v>7208.889999999985</v>
      </c>
      <c r="E6" s="9" t="s">
        <v>8</v>
      </c>
      <c r="F6" s="7"/>
      <c r="G6" s="13">
        <v>1155</v>
      </c>
    </row>
    <row r="7" spans="1:7" ht="26.25" customHeight="1">
      <c r="A7" s="8" t="s">
        <v>9</v>
      </c>
      <c r="B7" s="25"/>
      <c r="C7" s="25"/>
      <c r="D7" s="25"/>
      <c r="E7" s="5" t="s">
        <v>10</v>
      </c>
      <c r="F7" s="7"/>
      <c r="G7" s="14">
        <v>8493.63</v>
      </c>
    </row>
    <row r="8" spans="1:7" ht="27" customHeight="1">
      <c r="A8" s="8" t="s">
        <v>11</v>
      </c>
      <c r="B8" s="25"/>
      <c r="C8" s="25"/>
      <c r="D8" s="25"/>
      <c r="E8" s="9" t="s">
        <v>12</v>
      </c>
      <c r="F8" s="7"/>
      <c r="G8" s="14">
        <v>58352.35</v>
      </c>
    </row>
    <row r="9" spans="1:7" ht="37.5" customHeight="1">
      <c r="A9" s="17"/>
      <c r="B9" s="17"/>
      <c r="C9" s="17"/>
      <c r="D9" s="17"/>
      <c r="E9" s="5" t="s">
        <v>13</v>
      </c>
      <c r="F9" s="7"/>
      <c r="G9" s="13">
        <v>23400</v>
      </c>
    </row>
    <row r="10" spans="1:7" ht="29.25" customHeight="1">
      <c r="A10" s="17"/>
      <c r="B10" s="17"/>
      <c r="C10" s="17"/>
      <c r="D10" s="17"/>
      <c r="E10" s="5" t="s">
        <v>14</v>
      </c>
      <c r="F10" s="5"/>
      <c r="G10" s="13"/>
    </row>
    <row r="11" spans="1:7" ht="39" customHeight="1">
      <c r="A11" s="17"/>
      <c r="B11" s="17"/>
      <c r="C11" s="17"/>
      <c r="D11" s="17"/>
      <c r="E11" s="5" t="s">
        <v>15</v>
      </c>
      <c r="F11" s="10" t="s">
        <v>16</v>
      </c>
      <c r="G11" s="14">
        <v>1397.81</v>
      </c>
    </row>
    <row r="12" spans="1:7" ht="25.5">
      <c r="A12" s="17"/>
      <c r="B12" s="17"/>
      <c r="C12" s="17"/>
      <c r="D12" s="17"/>
      <c r="E12" s="5" t="s">
        <v>17</v>
      </c>
      <c r="F12" s="5" t="s">
        <v>18</v>
      </c>
      <c r="G12" s="13">
        <v>45516.12</v>
      </c>
    </row>
    <row r="13" spans="1:7" ht="30.75" customHeight="1">
      <c r="A13" s="17"/>
      <c r="B13" s="17"/>
      <c r="C13" s="17"/>
      <c r="D13" s="17"/>
      <c r="E13" s="5" t="s">
        <v>19</v>
      </c>
      <c r="F13" s="5" t="s">
        <v>20</v>
      </c>
      <c r="G13" s="13">
        <v>0</v>
      </c>
    </row>
    <row r="14" spans="1:7" ht="21" customHeight="1">
      <c r="A14" s="17"/>
      <c r="B14" s="17"/>
      <c r="C14" s="17"/>
      <c r="D14" s="17"/>
      <c r="E14" s="5" t="s">
        <v>21</v>
      </c>
      <c r="F14" s="7"/>
      <c r="G14" s="14">
        <v>37069.16</v>
      </c>
    </row>
    <row r="15" spans="1:7" ht="27.75" customHeight="1">
      <c r="A15" s="17"/>
      <c r="B15" s="17"/>
      <c r="C15" s="17"/>
      <c r="D15" s="17"/>
      <c r="E15" s="5" t="s">
        <v>22</v>
      </c>
      <c r="F15" s="7"/>
      <c r="G15" s="14">
        <v>2002.55</v>
      </c>
    </row>
    <row r="16" spans="1:7" ht="38.25" customHeight="1">
      <c r="A16" s="18"/>
      <c r="B16" s="18"/>
      <c r="C16" s="18"/>
      <c r="D16" s="18"/>
      <c r="E16" s="5" t="s">
        <v>23</v>
      </c>
      <c r="F16" s="7"/>
      <c r="G16" s="13">
        <v>0</v>
      </c>
    </row>
    <row r="17" spans="1:7" ht="12.75" customHeight="1">
      <c r="A17" s="11"/>
      <c r="B17" s="7"/>
      <c r="C17" s="7"/>
      <c r="D17" s="7"/>
      <c r="E17" s="13" t="s">
        <v>32</v>
      </c>
      <c r="F17" s="7"/>
      <c r="G17" s="13">
        <v>6110</v>
      </c>
    </row>
    <row r="18" spans="1:7" ht="21.75" customHeight="1">
      <c r="A18" s="7" t="s">
        <v>24</v>
      </c>
      <c r="B18" s="6">
        <f>B6+B17</f>
        <v>163198.11</v>
      </c>
      <c r="C18" s="6">
        <f>C6+C17</f>
        <v>155989.22</v>
      </c>
      <c r="D18" s="6">
        <f>D6+D17</f>
        <v>7208.889999999985</v>
      </c>
      <c r="E18" s="7"/>
      <c r="F18" s="7"/>
      <c r="G18" s="6">
        <f>SUM(G6:G17)</f>
        <v>183496.62</v>
      </c>
    </row>
    <row r="19" spans="1:7" ht="42" customHeight="1">
      <c r="A19" s="4" t="s">
        <v>31</v>
      </c>
      <c r="B19" s="3"/>
      <c r="C19" s="3"/>
      <c r="D19" s="3"/>
      <c r="E19" s="12">
        <f>E2+C18-G18</f>
        <v>-100333.48999999999</v>
      </c>
      <c r="F19" s="3"/>
      <c r="G19" s="3"/>
    </row>
    <row r="20" spans="1:6" ht="96.75" customHeight="1">
      <c r="A20" s="19" t="s">
        <v>26</v>
      </c>
      <c r="B20" s="19"/>
      <c r="C20" s="19"/>
      <c r="D20" s="19"/>
      <c r="E20" s="19"/>
      <c r="F20" s="19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M12" sqref="M12"/>
    </sheetView>
  </sheetViews>
  <sheetFormatPr defaultColWidth="9.140625" defaultRowHeight="12.75"/>
  <cols>
    <col min="1" max="1" width="18.00390625" style="0" customWidth="1"/>
    <col min="3" max="3" width="10.140625" style="0" customWidth="1"/>
    <col min="4" max="4" width="9.28125" style="0" bestFit="1" customWidth="1"/>
    <col min="5" max="5" width="15.8515625" style="0" customWidth="1"/>
    <col min="6" max="6" width="10.28125" style="0" customWidth="1"/>
    <col min="7" max="7" width="9.8515625" style="0" customWidth="1"/>
    <col min="8" max="8" width="2.28125" style="0" customWidth="1"/>
  </cols>
  <sheetData>
    <row r="1" spans="1:8" ht="52.5" customHeight="1">
      <c r="A1" s="20" t="s">
        <v>25</v>
      </c>
      <c r="B1" s="20"/>
      <c r="C1" s="20"/>
      <c r="D1" s="20"/>
      <c r="E1" s="20"/>
      <c r="F1" s="20"/>
      <c r="G1" s="20"/>
      <c r="H1" s="1"/>
    </row>
    <row r="2" spans="1:7" ht="22.5" customHeight="1">
      <c r="A2" s="2" t="s">
        <v>33</v>
      </c>
      <c r="B2" s="3"/>
      <c r="C2" s="3"/>
      <c r="D2" s="3"/>
      <c r="E2" s="4">
        <v>-100333.49</v>
      </c>
      <c r="F2" s="3"/>
      <c r="G2" s="3"/>
    </row>
    <row r="3" spans="1:7" ht="14.25" customHeight="1">
      <c r="A3" s="21" t="s">
        <v>0</v>
      </c>
      <c r="B3" s="22"/>
      <c r="C3" s="22"/>
      <c r="D3" s="23"/>
      <c r="E3" s="21" t="s">
        <v>1</v>
      </c>
      <c r="F3" s="22"/>
      <c r="G3" s="23"/>
    </row>
    <row r="4" spans="1:7" ht="66" customHeight="1">
      <c r="A4" s="5" t="s">
        <v>2</v>
      </c>
      <c r="B4" s="15" t="s">
        <v>34</v>
      </c>
      <c r="C4" s="15" t="s">
        <v>35</v>
      </c>
      <c r="D4" s="15" t="s">
        <v>36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7" customHeight="1">
      <c r="A6" s="8" t="s">
        <v>7</v>
      </c>
      <c r="B6" s="24">
        <v>207110.51</v>
      </c>
      <c r="C6" s="24">
        <v>201155.68</v>
      </c>
      <c r="D6" s="24">
        <f>B6-C6</f>
        <v>5954.830000000016</v>
      </c>
      <c r="E6" s="9" t="s">
        <v>8</v>
      </c>
      <c r="F6" s="7"/>
      <c r="G6" s="13">
        <v>1155</v>
      </c>
    </row>
    <row r="7" spans="1:7" ht="26.25" customHeight="1">
      <c r="A7" s="8" t="s">
        <v>9</v>
      </c>
      <c r="B7" s="25"/>
      <c r="C7" s="25"/>
      <c r="D7" s="25"/>
      <c r="E7" s="5" t="s">
        <v>10</v>
      </c>
      <c r="F7" s="7"/>
      <c r="G7" s="14">
        <v>9250.97</v>
      </c>
    </row>
    <row r="8" spans="1:7" ht="27" customHeight="1">
      <c r="A8" s="8" t="s">
        <v>11</v>
      </c>
      <c r="B8" s="25"/>
      <c r="C8" s="25"/>
      <c r="D8" s="25"/>
      <c r="E8" s="9" t="s">
        <v>12</v>
      </c>
      <c r="F8" s="7"/>
      <c r="G8" s="14">
        <v>77307.27</v>
      </c>
    </row>
    <row r="9" spans="1:7" ht="37.5" customHeight="1">
      <c r="A9" s="17"/>
      <c r="B9" s="17"/>
      <c r="C9" s="17"/>
      <c r="D9" s="17"/>
      <c r="E9" s="5" t="s">
        <v>13</v>
      </c>
      <c r="F9" s="7"/>
      <c r="G9" s="13">
        <v>23400</v>
      </c>
    </row>
    <row r="10" spans="1:7" ht="29.25" customHeight="1">
      <c r="A10" s="17"/>
      <c r="B10" s="17"/>
      <c r="C10" s="17"/>
      <c r="D10" s="17"/>
      <c r="E10" s="5" t="s">
        <v>14</v>
      </c>
      <c r="F10" s="5"/>
      <c r="G10" s="13"/>
    </row>
    <row r="11" spans="1:7" ht="39" customHeight="1">
      <c r="A11" s="17"/>
      <c r="B11" s="17"/>
      <c r="C11" s="17"/>
      <c r="D11" s="17"/>
      <c r="E11" s="16" t="s">
        <v>39</v>
      </c>
      <c r="F11" s="10"/>
      <c r="G11" s="14">
        <v>1397.81</v>
      </c>
    </row>
    <row r="12" spans="1:7" ht="12.75">
      <c r="A12" s="17"/>
      <c r="B12" s="17"/>
      <c r="C12" s="17"/>
      <c r="D12" s="17"/>
      <c r="E12" s="5" t="s">
        <v>17</v>
      </c>
      <c r="F12" s="5"/>
      <c r="G12" s="13">
        <v>47758.44</v>
      </c>
    </row>
    <row r="13" spans="1:7" ht="30.75" customHeight="1">
      <c r="A13" s="17"/>
      <c r="B13" s="17"/>
      <c r="C13" s="17"/>
      <c r="D13" s="17"/>
      <c r="E13" s="5" t="s">
        <v>19</v>
      </c>
      <c r="F13" s="5"/>
      <c r="G13" s="13">
        <v>0</v>
      </c>
    </row>
    <row r="14" spans="1:7" ht="21" customHeight="1">
      <c r="A14" s="17"/>
      <c r="B14" s="17"/>
      <c r="C14" s="17"/>
      <c r="D14" s="17"/>
      <c r="E14" s="5" t="s">
        <v>21</v>
      </c>
      <c r="F14" s="7"/>
      <c r="G14" s="14">
        <v>23675.1</v>
      </c>
    </row>
    <row r="15" spans="1:7" ht="27.75" customHeight="1">
      <c r="A15" s="17"/>
      <c r="B15" s="17"/>
      <c r="C15" s="17"/>
      <c r="D15" s="17"/>
      <c r="E15" s="5" t="s">
        <v>22</v>
      </c>
      <c r="F15" s="7"/>
      <c r="G15" s="14">
        <v>2046.78</v>
      </c>
    </row>
    <row r="16" spans="1:7" ht="38.25" customHeight="1">
      <c r="A16" s="18"/>
      <c r="B16" s="18"/>
      <c r="C16" s="18"/>
      <c r="D16" s="18"/>
      <c r="E16" s="5" t="s">
        <v>23</v>
      </c>
      <c r="F16" s="7"/>
      <c r="G16" s="13">
        <v>0</v>
      </c>
    </row>
    <row r="17" spans="1:7" ht="12.75" customHeight="1">
      <c r="A17" s="11"/>
      <c r="B17" s="7"/>
      <c r="C17" s="7"/>
      <c r="D17" s="7"/>
      <c r="E17" s="13" t="s">
        <v>38</v>
      </c>
      <c r="F17" s="7"/>
      <c r="G17" s="13">
        <v>30006.79</v>
      </c>
    </row>
    <row r="18" spans="1:7" ht="21.75" customHeight="1">
      <c r="A18" s="7" t="s">
        <v>24</v>
      </c>
      <c r="B18" s="6">
        <f>B6+B17</f>
        <v>207110.51</v>
      </c>
      <c r="C18" s="6">
        <f>C6+C17</f>
        <v>201155.68</v>
      </c>
      <c r="D18" s="6">
        <f>D6+D17</f>
        <v>5954.830000000016</v>
      </c>
      <c r="E18" s="7"/>
      <c r="F18" s="7"/>
      <c r="G18" s="6">
        <f>SUM(G6:G17)</f>
        <v>215998.16</v>
      </c>
    </row>
    <row r="19" spans="1:7" ht="42" customHeight="1">
      <c r="A19" s="4" t="s">
        <v>37</v>
      </c>
      <c r="B19" s="3"/>
      <c r="C19" s="3"/>
      <c r="D19" s="3"/>
      <c r="E19" s="12">
        <f>E2+C18-G18</f>
        <v>-115175.97000000002</v>
      </c>
      <c r="F19" s="3"/>
      <c r="G19" s="3"/>
    </row>
    <row r="20" spans="1:6" ht="96.75" customHeight="1">
      <c r="A20" s="19" t="s">
        <v>26</v>
      </c>
      <c r="B20" s="19"/>
      <c r="C20" s="19"/>
      <c r="D20" s="19"/>
      <c r="E20" s="19"/>
      <c r="F20" s="19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8.00390625" style="0" customWidth="1"/>
    <col min="3" max="3" width="10.140625" style="0" customWidth="1"/>
    <col min="4" max="4" width="9.28125" style="0" bestFit="1" customWidth="1"/>
    <col min="5" max="5" width="15.8515625" style="0" customWidth="1"/>
    <col min="6" max="6" width="10.28125" style="0" customWidth="1"/>
    <col min="7" max="7" width="9.8515625" style="0" customWidth="1"/>
    <col min="8" max="8" width="2.28125" style="0" customWidth="1"/>
  </cols>
  <sheetData>
    <row r="1" spans="1:8" ht="52.5" customHeight="1">
      <c r="A1" s="20" t="s">
        <v>25</v>
      </c>
      <c r="B1" s="20"/>
      <c r="C1" s="20"/>
      <c r="D1" s="20"/>
      <c r="E1" s="20"/>
      <c r="F1" s="20"/>
      <c r="G1" s="20"/>
      <c r="H1" s="1"/>
    </row>
    <row r="2" spans="1:7" ht="22.5" customHeight="1">
      <c r="A2" s="2" t="s">
        <v>40</v>
      </c>
      <c r="B2" s="3"/>
      <c r="C2" s="3"/>
      <c r="D2" s="3"/>
      <c r="E2" s="26">
        <f>'Шк.4А -17'!E19</f>
        <v>-115175.97000000002</v>
      </c>
      <c r="F2" s="3"/>
      <c r="G2" s="3"/>
    </row>
    <row r="3" spans="1:7" ht="14.25" customHeight="1">
      <c r="A3" s="21" t="s">
        <v>0</v>
      </c>
      <c r="B3" s="22"/>
      <c r="C3" s="22"/>
      <c r="D3" s="23"/>
      <c r="E3" s="21" t="s">
        <v>1</v>
      </c>
      <c r="F3" s="22"/>
      <c r="G3" s="23"/>
    </row>
    <row r="4" spans="1:7" ht="66" customHeight="1">
      <c r="A4" s="5" t="s">
        <v>2</v>
      </c>
      <c r="B4" s="15" t="s">
        <v>41</v>
      </c>
      <c r="C4" s="15" t="s">
        <v>42</v>
      </c>
      <c r="D4" s="15" t="s">
        <v>43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7" customHeight="1">
      <c r="A6" s="8" t="s">
        <v>7</v>
      </c>
      <c r="B6" s="24">
        <v>215866.67</v>
      </c>
      <c r="C6" s="24">
        <v>206525.9</v>
      </c>
      <c r="D6" s="24">
        <f>B6-C6</f>
        <v>9340.770000000019</v>
      </c>
      <c r="E6" s="9" t="s">
        <v>8</v>
      </c>
      <c r="F6" s="7"/>
      <c r="G6" s="13">
        <v>2736.27</v>
      </c>
    </row>
    <row r="7" spans="1:7" ht="27" customHeight="1">
      <c r="A7" s="8"/>
      <c r="B7" s="25"/>
      <c r="C7" s="25"/>
      <c r="D7" s="25"/>
      <c r="E7" s="9" t="s">
        <v>45</v>
      </c>
      <c r="F7" s="7"/>
      <c r="G7" s="13">
        <v>3562.47</v>
      </c>
    </row>
    <row r="8" spans="1:7" ht="26.25" customHeight="1">
      <c r="A8" s="8" t="s">
        <v>9</v>
      </c>
      <c r="B8" s="25"/>
      <c r="C8" s="25"/>
      <c r="D8" s="25"/>
      <c r="E8" s="5" t="s">
        <v>10</v>
      </c>
      <c r="F8" s="7"/>
      <c r="G8" s="14">
        <v>8953.25</v>
      </c>
    </row>
    <row r="9" spans="1:7" ht="27" customHeight="1">
      <c r="A9" s="8" t="s">
        <v>11</v>
      </c>
      <c r="B9" s="25"/>
      <c r="C9" s="25"/>
      <c r="D9" s="25"/>
      <c r="E9" s="9" t="s">
        <v>12</v>
      </c>
      <c r="F9" s="7"/>
      <c r="G9" s="14">
        <f>64357.41+12871.48+8366.46-G10</f>
        <v>62195.350000000006</v>
      </c>
    </row>
    <row r="10" spans="1:7" ht="37.5" customHeight="1">
      <c r="A10" s="17"/>
      <c r="B10" s="17"/>
      <c r="C10" s="17"/>
      <c r="D10" s="17"/>
      <c r="E10" s="5" t="s">
        <v>13</v>
      </c>
      <c r="F10" s="7"/>
      <c r="G10" s="13">
        <v>23400</v>
      </c>
    </row>
    <row r="11" spans="1:7" ht="29.25" customHeight="1">
      <c r="A11" s="17"/>
      <c r="B11" s="17"/>
      <c r="C11" s="17"/>
      <c r="D11" s="17"/>
      <c r="E11" s="5" t="s">
        <v>14</v>
      </c>
      <c r="F11" s="5"/>
      <c r="G11" s="13">
        <v>2394.9</v>
      </c>
    </row>
    <row r="12" spans="1:7" ht="39" customHeight="1">
      <c r="A12" s="17"/>
      <c r="B12" s="17"/>
      <c r="C12" s="17"/>
      <c r="D12" s="17"/>
      <c r="E12" s="16" t="s">
        <v>39</v>
      </c>
      <c r="F12" s="10"/>
      <c r="G12" s="14"/>
    </row>
    <row r="13" spans="1:7" ht="12.75">
      <c r="A13" s="17"/>
      <c r="B13" s="17"/>
      <c r="C13" s="17"/>
      <c r="D13" s="17"/>
      <c r="E13" s="5" t="s">
        <v>17</v>
      </c>
      <c r="F13" s="5"/>
      <c r="G13" s="13">
        <v>47758.44</v>
      </c>
    </row>
    <row r="14" spans="1:7" ht="30.75" customHeight="1">
      <c r="A14" s="17"/>
      <c r="B14" s="17"/>
      <c r="C14" s="17"/>
      <c r="D14" s="17"/>
      <c r="E14" s="5" t="s">
        <v>19</v>
      </c>
      <c r="F14" s="5"/>
      <c r="G14" s="13"/>
    </row>
    <row r="15" spans="1:7" ht="21" customHeight="1">
      <c r="A15" s="17"/>
      <c r="B15" s="17"/>
      <c r="C15" s="17"/>
      <c r="D15" s="17"/>
      <c r="E15" s="5" t="s">
        <v>21</v>
      </c>
      <c r="F15" s="7"/>
      <c r="G15" s="14">
        <f>17343.91-G6</f>
        <v>14607.64</v>
      </c>
    </row>
    <row r="16" spans="1:7" ht="27.75" customHeight="1">
      <c r="A16" s="17"/>
      <c r="B16" s="17"/>
      <c r="C16" s="17"/>
      <c r="D16" s="17"/>
      <c r="E16" s="5" t="s">
        <v>22</v>
      </c>
      <c r="F16" s="7"/>
      <c r="G16" s="14">
        <v>1487.31</v>
      </c>
    </row>
    <row r="17" spans="1:7" ht="38.25" customHeight="1">
      <c r="A17" s="18"/>
      <c r="B17" s="18"/>
      <c r="C17" s="18"/>
      <c r="D17" s="18"/>
      <c r="E17" s="5" t="s">
        <v>46</v>
      </c>
      <c r="F17" s="7"/>
      <c r="G17" s="13">
        <v>1791.91</v>
      </c>
    </row>
    <row r="18" spans="1:7" ht="12.75" customHeight="1">
      <c r="A18" s="11"/>
      <c r="B18" s="7"/>
      <c r="C18" s="7"/>
      <c r="D18" s="7"/>
      <c r="E18" s="13" t="s">
        <v>38</v>
      </c>
      <c r="F18" s="7"/>
      <c r="G18" s="13">
        <v>18655.32</v>
      </c>
    </row>
    <row r="19" spans="1:7" ht="21.75" customHeight="1">
      <c r="A19" s="7" t="s">
        <v>24</v>
      </c>
      <c r="B19" s="6">
        <f>B6+B18</f>
        <v>215866.67</v>
      </c>
      <c r="C19" s="6">
        <f>C6+C18</f>
        <v>206525.9</v>
      </c>
      <c r="D19" s="6">
        <f>D6+D18</f>
        <v>9340.770000000019</v>
      </c>
      <c r="E19" s="7"/>
      <c r="F19" s="7"/>
      <c r="G19" s="6">
        <f>SUM(G6:G18)</f>
        <v>187542.86000000002</v>
      </c>
    </row>
    <row r="20" spans="1:7" ht="42" customHeight="1">
      <c r="A20" s="4" t="s">
        <v>44</v>
      </c>
      <c r="B20" s="3"/>
      <c r="C20" s="3"/>
      <c r="D20" s="3"/>
      <c r="E20" s="12">
        <f>E2+C19-G19</f>
        <v>-96192.93000000004</v>
      </c>
      <c r="F20" s="3"/>
      <c r="G20" s="3"/>
    </row>
    <row r="21" spans="1:6" ht="96.75" customHeight="1">
      <c r="A21" s="19" t="s">
        <v>26</v>
      </c>
      <c r="B21" s="19"/>
      <c r="C21" s="19"/>
      <c r="D21" s="19"/>
      <c r="E21" s="19"/>
      <c r="F21" s="19"/>
    </row>
  </sheetData>
  <sheetProtection/>
  <mergeCells count="11">
    <mergeCell ref="A10:A17"/>
    <mergeCell ref="B10:B17"/>
    <mergeCell ref="C10:C17"/>
    <mergeCell ref="D10:D17"/>
    <mergeCell ref="A21:F21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2018-03-24T07:38:30Z</cp:lastPrinted>
  <dcterms:created xsi:type="dcterms:W3CDTF">1996-10-08T23:32:33Z</dcterms:created>
  <dcterms:modified xsi:type="dcterms:W3CDTF">2019-03-05T16:55:30Z</dcterms:modified>
  <cp:category/>
  <cp:version/>
  <cp:contentType/>
  <cp:contentStatus/>
</cp:coreProperties>
</file>