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ол.5 -16" sheetId="1" r:id="rId1"/>
    <sheet name="Прол.5 -17" sheetId="2" r:id="rId2"/>
    <sheet name="Прол.5 -18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<sst xmlns="http://schemas.openxmlformats.org/spreadsheetml/2006/main" count="95" uniqueCount="47">
  <si>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</si>
  <si>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</si>
  <si>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</si>
  <si>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</si>
  <si>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</si>
  <si>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</si>
  <si>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</si>
  <si>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</si>
  <si>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</si>
  <si>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</si>
  <si>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</si>
  <si>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</si>
  <si>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</si>
  <si>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</si>
  <si>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</si>
  <si>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</si>
  <si>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</si>
  <si>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</si>
  <si>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</si>
  <si>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</si>
  <si>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</si>
  <si>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</si>
  <si>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</si>
  <si>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</si>
  <si>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</si>
  <si>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5 ул. Пролетарская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</si>
  <si>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</si>
  <si>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</si>
  <si>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</si>
  <si>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</si>
  <si>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</si>
  <si>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</si>
  <si>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 Энергия</t>
  </si>
  <si>
    <t>возмещение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</si>
  <si>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</si>
  <si>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</si>
  <si>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</si>
  <si>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</si>
  <si>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</si>
  <si>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эл/э,вода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</si>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</sst>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2" fontId="8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 horizontal="center" wrapText="1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O16" sqref="O16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  <col min="9" max="9" width="14.00390625" style="0" hidden="1" customWidth="1"/>
  </cols>
  <sheetData>
    <row r="1" spans="1:9" ht="51.75" customHeight="1">
      <c r="A1" s="20" t="s">
        <v>25</v>
      </c>
      <c r="B1" s="20"/>
      <c r="C1" s="20"/>
      <c r="D1" s="20"/>
      <c r="E1" s="20"/>
      <c r="F1" s="20"/>
      <c r="G1" s="20"/>
      <c r="H1" s="1"/>
      <c r="I1" s="1"/>
    </row>
    <row r="2" spans="1:9" ht="22.5" customHeight="1">
      <c r="A2" s="2" t="s">
        <v>27</v>
      </c>
      <c r="B2" s="3"/>
      <c r="C2" s="3"/>
      <c r="D2" s="3"/>
      <c r="E2" s="4">
        <v>-105490.98</v>
      </c>
      <c r="F2" s="3"/>
      <c r="G2" s="3"/>
      <c r="I2" s="21"/>
    </row>
    <row r="3" spans="1:9" ht="14.25">
      <c r="A3" s="22" t="s">
        <v>0</v>
      </c>
      <c r="B3" s="23"/>
      <c r="C3" s="23"/>
      <c r="D3" s="24"/>
      <c r="E3" s="22" t="s">
        <v>1</v>
      </c>
      <c r="F3" s="23"/>
      <c r="G3" s="24"/>
      <c r="I3" s="21"/>
    </row>
    <row r="4" spans="1:9" ht="69" customHeight="1">
      <c r="A4" s="5" t="s">
        <v>2</v>
      </c>
      <c r="B4" s="13" t="s">
        <v>28</v>
      </c>
      <c r="C4" s="13" t="s">
        <v>29</v>
      </c>
      <c r="D4" s="13" t="s">
        <v>30</v>
      </c>
      <c r="E4" s="5" t="s">
        <v>3</v>
      </c>
      <c r="F4" s="5" t="s">
        <v>4</v>
      </c>
      <c r="G4" s="5" t="s">
        <v>5</v>
      </c>
      <c r="I4" s="21"/>
    </row>
    <row r="5" spans="1:9" ht="12.75">
      <c r="A5" s="6" t="s">
        <v>6</v>
      </c>
      <c r="B5" s="7"/>
      <c r="C5" s="7"/>
      <c r="D5" s="7"/>
      <c r="E5" s="7"/>
      <c r="F5" s="7"/>
      <c r="G5" s="7"/>
      <c r="I5" s="21"/>
    </row>
    <row r="6" spans="1:9" ht="25.5">
      <c r="A6" s="8" t="s">
        <v>7</v>
      </c>
      <c r="B6" s="25">
        <v>739771.73</v>
      </c>
      <c r="C6" s="25">
        <v>659862.8</v>
      </c>
      <c r="D6" s="25">
        <f>B6-C6</f>
        <v>79908.92999999993</v>
      </c>
      <c r="E6" s="9" t="s">
        <v>8</v>
      </c>
      <c r="F6" s="7"/>
      <c r="G6" s="18">
        <v>5155</v>
      </c>
      <c r="I6" s="16"/>
    </row>
    <row r="7" spans="1:9" ht="18.75" customHeight="1">
      <c r="A7" s="8" t="s">
        <v>9</v>
      </c>
      <c r="B7" s="26"/>
      <c r="C7" s="26"/>
      <c r="D7" s="26"/>
      <c r="E7" s="5" t="s">
        <v>10</v>
      </c>
      <c r="F7" s="7"/>
      <c r="G7" s="19">
        <v>37901.5</v>
      </c>
      <c r="I7" s="27"/>
    </row>
    <row r="8" spans="1:9" ht="24.75" customHeight="1">
      <c r="A8" s="8" t="s">
        <v>11</v>
      </c>
      <c r="B8" s="26"/>
      <c r="C8" s="26"/>
      <c r="D8" s="26"/>
      <c r="E8" s="9" t="s">
        <v>12</v>
      </c>
      <c r="F8" s="7"/>
      <c r="G8" s="19">
        <v>291781.35</v>
      </c>
      <c r="I8" s="27"/>
    </row>
    <row r="9" spans="1:9" ht="39" customHeight="1">
      <c r="A9" s="28"/>
      <c r="B9" s="28"/>
      <c r="C9" s="28"/>
      <c r="D9" s="28"/>
      <c r="E9" s="5" t="s">
        <v>13</v>
      </c>
      <c r="F9" s="7"/>
      <c r="G9" s="18">
        <v>73026</v>
      </c>
      <c r="I9" s="27"/>
    </row>
    <row r="10" spans="1:9" ht="27.75" customHeight="1">
      <c r="A10" s="28"/>
      <c r="B10" s="28"/>
      <c r="C10" s="28"/>
      <c r="D10" s="28"/>
      <c r="E10" s="5" t="s">
        <v>14</v>
      </c>
      <c r="F10" s="5"/>
      <c r="G10" s="18"/>
      <c r="I10" s="27"/>
    </row>
    <row r="11" spans="1:9" ht="38.25" customHeight="1">
      <c r="A11" s="28"/>
      <c r="B11" s="28"/>
      <c r="C11" s="28"/>
      <c r="D11" s="28"/>
      <c r="E11" s="5" t="s">
        <v>15</v>
      </c>
      <c r="F11" s="10" t="s">
        <v>16</v>
      </c>
      <c r="G11" s="19">
        <v>6237.5</v>
      </c>
      <c r="I11" s="27"/>
    </row>
    <row r="12" spans="1:9" ht="24.75" customHeight="1">
      <c r="A12" s="28"/>
      <c r="B12" s="28"/>
      <c r="C12" s="28"/>
      <c r="D12" s="28"/>
      <c r="E12" s="5" t="s">
        <v>17</v>
      </c>
      <c r="F12" s="5" t="s">
        <v>18</v>
      </c>
      <c r="G12" s="18">
        <v>203108.72</v>
      </c>
      <c r="I12" s="27"/>
    </row>
    <row r="13" spans="1:9" ht="25.5">
      <c r="A13" s="28"/>
      <c r="B13" s="28"/>
      <c r="C13" s="28"/>
      <c r="D13" s="28"/>
      <c r="E13" s="5" t="s">
        <v>19</v>
      </c>
      <c r="F13" s="5" t="s">
        <v>20</v>
      </c>
      <c r="G13" s="18">
        <v>0</v>
      </c>
      <c r="I13" s="27"/>
    </row>
    <row r="14" spans="1:9" ht="14.25" customHeight="1">
      <c r="A14" s="28"/>
      <c r="B14" s="28"/>
      <c r="C14" s="28"/>
      <c r="D14" s="28"/>
      <c r="E14" s="5" t="s">
        <v>21</v>
      </c>
      <c r="F14" s="7"/>
      <c r="G14" s="19">
        <v>82747.61</v>
      </c>
      <c r="I14" s="27"/>
    </row>
    <row r="15" spans="1:9" ht="25.5">
      <c r="A15" s="28"/>
      <c r="B15" s="28"/>
      <c r="C15" s="28"/>
      <c r="D15" s="28"/>
      <c r="E15" s="5" t="s">
        <v>22</v>
      </c>
      <c r="F15" s="7"/>
      <c r="G15" s="19">
        <v>8936.09</v>
      </c>
      <c r="I15" s="27"/>
    </row>
    <row r="16" spans="1:9" ht="38.25">
      <c r="A16" s="29"/>
      <c r="B16" s="29"/>
      <c r="C16" s="29"/>
      <c r="D16" s="29"/>
      <c r="E16" s="5" t="s">
        <v>23</v>
      </c>
      <c r="F16" s="7"/>
      <c r="G16" s="18"/>
      <c r="I16" s="27"/>
    </row>
    <row r="17" spans="1:9" ht="12.75">
      <c r="A17" s="12"/>
      <c r="B17" s="12"/>
      <c r="C17" s="12"/>
      <c r="D17" s="12"/>
      <c r="E17" s="14" t="s">
        <v>32</v>
      </c>
      <c r="F17" s="7"/>
      <c r="G17" s="18">
        <v>16864</v>
      </c>
      <c r="I17" s="27"/>
    </row>
    <row r="18" spans="1:9" ht="15.75" customHeight="1">
      <c r="A18" s="15"/>
      <c r="B18" s="7"/>
      <c r="C18" s="7"/>
      <c r="D18" s="7"/>
      <c r="E18" s="15" t="s">
        <v>33</v>
      </c>
      <c r="F18" s="7"/>
      <c r="G18" s="7">
        <v>11000</v>
      </c>
      <c r="I18" s="27"/>
    </row>
    <row r="19" spans="1:9" ht="28.5" customHeight="1">
      <c r="A19" s="7" t="s">
        <v>24</v>
      </c>
      <c r="B19" s="6">
        <f>B6+B18</f>
        <v>739771.73</v>
      </c>
      <c r="C19" s="6">
        <f>C6+C18</f>
        <v>659862.8</v>
      </c>
      <c r="D19" s="6">
        <f>D6+D18</f>
        <v>79908.92999999993</v>
      </c>
      <c r="E19" s="7"/>
      <c r="F19" s="7"/>
      <c r="G19" s="6">
        <f>SUM(G6:G18)</f>
        <v>736757.7699999999</v>
      </c>
      <c r="I19" s="27"/>
    </row>
    <row r="20" spans="1:9" ht="45.75" customHeight="1">
      <c r="A20" s="4" t="s">
        <v>31</v>
      </c>
      <c r="B20" s="3"/>
      <c r="C20" s="3"/>
      <c r="D20" s="3"/>
      <c r="E20" s="11">
        <f>E2+C19-G19</f>
        <v>-182385.94999999984</v>
      </c>
      <c r="F20" s="3"/>
      <c r="G20" s="3"/>
      <c r="I20" s="27"/>
    </row>
    <row r="21" spans="1:9" ht="77.25" customHeight="1">
      <c r="A21" s="30" t="s">
        <v>26</v>
      </c>
      <c r="B21" s="30"/>
      <c r="C21" s="30"/>
      <c r="D21" s="30"/>
      <c r="E21" s="30"/>
      <c r="F21" s="30"/>
      <c r="I21" s="27"/>
    </row>
    <row r="22" ht="20.25">
      <c r="I22" s="17"/>
    </row>
  </sheetData>
  <sheetProtection/>
  <mergeCells count="13">
    <mergeCell ref="C9:C16"/>
    <mergeCell ref="D9:D16"/>
    <mergeCell ref="A21:F21"/>
    <mergeCell ref="A1:G1"/>
    <mergeCell ref="I2:I5"/>
    <mergeCell ref="A3:D3"/>
    <mergeCell ref="E3:G3"/>
    <mergeCell ref="B6:B8"/>
    <mergeCell ref="C6:C8"/>
    <mergeCell ref="D6:D8"/>
    <mergeCell ref="I7:I21"/>
    <mergeCell ref="A9:A16"/>
    <mergeCell ref="B9:B16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M17" sqref="M17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  <col min="9" max="9" width="14.00390625" style="0" hidden="1" customWidth="1"/>
    <col min="14" max="14" width="11.7109375" style="0" customWidth="1"/>
  </cols>
  <sheetData>
    <row r="1" spans="1:9" ht="51.75" customHeight="1">
      <c r="A1" s="20" t="s">
        <v>25</v>
      </c>
      <c r="B1" s="20"/>
      <c r="C1" s="20"/>
      <c r="D1" s="20"/>
      <c r="E1" s="20"/>
      <c r="F1" s="20"/>
      <c r="G1" s="20"/>
      <c r="H1" s="1"/>
      <c r="I1" s="1"/>
    </row>
    <row r="2" spans="1:9" ht="22.5" customHeight="1">
      <c r="A2" s="2" t="s">
        <v>34</v>
      </c>
      <c r="B2" s="3"/>
      <c r="C2" s="3"/>
      <c r="D2" s="3"/>
      <c r="E2" s="4">
        <v>-182385.95</v>
      </c>
      <c r="F2" s="3"/>
      <c r="G2" s="3"/>
      <c r="I2" s="21"/>
    </row>
    <row r="3" spans="1:9" ht="14.25">
      <c r="A3" s="22" t="s">
        <v>0</v>
      </c>
      <c r="B3" s="23"/>
      <c r="C3" s="23"/>
      <c r="D3" s="24"/>
      <c r="E3" s="22" t="s">
        <v>1</v>
      </c>
      <c r="F3" s="23"/>
      <c r="G3" s="24"/>
      <c r="I3" s="21"/>
    </row>
    <row r="4" spans="1:9" ht="69" customHeight="1">
      <c r="A4" s="5" t="s">
        <v>2</v>
      </c>
      <c r="B4" s="13" t="s">
        <v>35</v>
      </c>
      <c r="C4" s="13" t="s">
        <v>36</v>
      </c>
      <c r="D4" s="13" t="s">
        <v>37</v>
      </c>
      <c r="E4" s="5" t="s">
        <v>3</v>
      </c>
      <c r="F4" s="5" t="s">
        <v>4</v>
      </c>
      <c r="G4" s="5" t="s">
        <v>5</v>
      </c>
      <c r="I4" s="21"/>
    </row>
    <row r="5" spans="1:9" ht="12.75">
      <c r="A5" s="6" t="s">
        <v>6</v>
      </c>
      <c r="B5" s="7"/>
      <c r="C5" s="7"/>
      <c r="D5" s="7"/>
      <c r="E5" s="7"/>
      <c r="F5" s="7"/>
      <c r="G5" s="7"/>
      <c r="I5" s="21"/>
    </row>
    <row r="6" spans="1:9" ht="25.5">
      <c r="A6" s="8" t="s">
        <v>7</v>
      </c>
      <c r="B6" s="25">
        <v>840217.7</v>
      </c>
      <c r="C6" s="25">
        <v>762876.49</v>
      </c>
      <c r="D6" s="25">
        <f>B6-C6</f>
        <v>77341.20999999996</v>
      </c>
      <c r="E6" s="9" t="s">
        <v>8</v>
      </c>
      <c r="F6" s="7"/>
      <c r="G6" s="18">
        <v>5155</v>
      </c>
      <c r="I6" s="16"/>
    </row>
    <row r="7" spans="1:9" ht="18.75" customHeight="1">
      <c r="A7" s="8" t="s">
        <v>9</v>
      </c>
      <c r="B7" s="26"/>
      <c r="C7" s="26"/>
      <c r="D7" s="26"/>
      <c r="E7" s="5" t="s">
        <v>10</v>
      </c>
      <c r="F7" s="7"/>
      <c r="G7" s="19">
        <v>41281.04</v>
      </c>
      <c r="I7" s="27"/>
    </row>
    <row r="8" spans="1:9" ht="24.75" customHeight="1">
      <c r="A8" s="8" t="s">
        <v>11</v>
      </c>
      <c r="B8" s="26"/>
      <c r="C8" s="26"/>
      <c r="D8" s="26"/>
      <c r="E8" s="9" t="s">
        <v>12</v>
      </c>
      <c r="F8" s="7"/>
      <c r="G8" s="19">
        <f>379100.66-2740.89</f>
        <v>376359.76999999996</v>
      </c>
      <c r="I8" s="27"/>
    </row>
    <row r="9" spans="1:9" ht="39" customHeight="1">
      <c r="A9" s="28"/>
      <c r="B9" s="28"/>
      <c r="C9" s="28"/>
      <c r="D9" s="28"/>
      <c r="E9" s="5" t="s">
        <v>13</v>
      </c>
      <c r="F9" s="7"/>
      <c r="G9" s="18">
        <v>73030</v>
      </c>
      <c r="I9" s="27"/>
    </row>
    <row r="10" spans="1:9" ht="27.75" customHeight="1">
      <c r="A10" s="28"/>
      <c r="B10" s="28"/>
      <c r="C10" s="28"/>
      <c r="D10" s="28"/>
      <c r="E10" s="5" t="s">
        <v>14</v>
      </c>
      <c r="F10" s="5"/>
      <c r="G10" s="18"/>
      <c r="I10" s="27"/>
    </row>
    <row r="11" spans="1:9" ht="38.25" customHeight="1">
      <c r="A11" s="28"/>
      <c r="B11" s="28"/>
      <c r="C11" s="28"/>
      <c r="D11" s="28"/>
      <c r="E11" s="5" t="s">
        <v>15</v>
      </c>
      <c r="F11" s="10"/>
      <c r="G11" s="19">
        <v>6237.5</v>
      </c>
      <c r="I11" s="27"/>
    </row>
    <row r="12" spans="1:9" ht="24.75" customHeight="1">
      <c r="A12" s="28"/>
      <c r="B12" s="28"/>
      <c r="C12" s="28"/>
      <c r="D12" s="28"/>
      <c r="E12" s="5" t="s">
        <v>17</v>
      </c>
      <c r="F12" s="5"/>
      <c r="G12" s="18">
        <v>213114.72</v>
      </c>
      <c r="I12" s="27"/>
    </row>
    <row r="13" spans="1:9" ht="12.75">
      <c r="A13" s="28"/>
      <c r="B13" s="28"/>
      <c r="C13" s="28"/>
      <c r="D13" s="28"/>
      <c r="E13" s="5" t="s">
        <v>19</v>
      </c>
      <c r="F13" s="5"/>
      <c r="G13" s="18">
        <v>693</v>
      </c>
      <c r="I13" s="27"/>
    </row>
    <row r="14" spans="1:9" ht="14.25" customHeight="1">
      <c r="A14" s="28"/>
      <c r="B14" s="28"/>
      <c r="C14" s="28"/>
      <c r="D14" s="28"/>
      <c r="E14" s="5" t="s">
        <v>21</v>
      </c>
      <c r="F14" s="7"/>
      <c r="G14" s="19">
        <v>55616.54</v>
      </c>
      <c r="I14" s="27"/>
    </row>
    <row r="15" spans="1:9" ht="25.5">
      <c r="A15" s="28"/>
      <c r="B15" s="28"/>
      <c r="C15" s="28"/>
      <c r="D15" s="28"/>
      <c r="E15" s="5" t="s">
        <v>22</v>
      </c>
      <c r="F15" s="7"/>
      <c r="G15" s="19">
        <v>9133.44</v>
      </c>
      <c r="I15" s="27"/>
    </row>
    <row r="16" spans="1:9" ht="38.25">
      <c r="A16" s="29"/>
      <c r="B16" s="29"/>
      <c r="C16" s="29"/>
      <c r="D16" s="29"/>
      <c r="E16" s="5" t="s">
        <v>23</v>
      </c>
      <c r="F16" s="7"/>
      <c r="G16" s="18"/>
      <c r="I16" s="27"/>
    </row>
    <row r="17" spans="1:9" ht="12.75">
      <c r="A17" s="12"/>
      <c r="B17" s="12"/>
      <c r="C17" s="12"/>
      <c r="D17" s="12"/>
      <c r="E17" s="14" t="s">
        <v>39</v>
      </c>
      <c r="F17" s="7"/>
      <c r="G17" s="18">
        <v>52290.05</v>
      </c>
      <c r="I17" s="27"/>
    </row>
    <row r="18" spans="1:9" ht="15.75" customHeight="1">
      <c r="A18" s="15"/>
      <c r="B18" s="7"/>
      <c r="C18" s="7"/>
      <c r="D18" s="7"/>
      <c r="E18" s="15"/>
      <c r="F18" s="7"/>
      <c r="G18" s="7"/>
      <c r="I18" s="27"/>
    </row>
    <row r="19" spans="1:9" ht="28.5" customHeight="1">
      <c r="A19" s="7" t="s">
        <v>24</v>
      </c>
      <c r="B19" s="6">
        <f>B6+B18</f>
        <v>840217.7</v>
      </c>
      <c r="C19" s="6">
        <f>C6+C18</f>
        <v>762876.49</v>
      </c>
      <c r="D19" s="6">
        <f>D6+D18</f>
        <v>77341.20999999996</v>
      </c>
      <c r="E19" s="7"/>
      <c r="F19" s="7"/>
      <c r="G19" s="6">
        <f>SUM(G6:G18)</f>
        <v>832911.0599999999</v>
      </c>
      <c r="I19" s="27"/>
    </row>
    <row r="20" spans="1:9" ht="45.75" customHeight="1">
      <c r="A20" s="4" t="s">
        <v>38</v>
      </c>
      <c r="B20" s="3"/>
      <c r="C20" s="3"/>
      <c r="D20" s="3"/>
      <c r="E20" s="11">
        <f>E2+C19-G19</f>
        <v>-252420.5199999999</v>
      </c>
      <c r="F20" s="3"/>
      <c r="G20" s="3"/>
      <c r="I20" s="27"/>
    </row>
    <row r="21" spans="1:9" ht="77.25" customHeight="1">
      <c r="A21" s="30" t="s">
        <v>26</v>
      </c>
      <c r="B21" s="30"/>
      <c r="C21" s="30"/>
      <c r="D21" s="30"/>
      <c r="E21" s="30"/>
      <c r="F21" s="30"/>
      <c r="I21" s="27"/>
    </row>
    <row r="22" ht="20.25">
      <c r="I22" s="17"/>
    </row>
  </sheetData>
  <sheetProtection/>
  <mergeCells count="13">
    <mergeCell ref="C9:C16"/>
    <mergeCell ref="D9:D16"/>
    <mergeCell ref="A21:F21"/>
    <mergeCell ref="A1:G1"/>
    <mergeCell ref="I2:I5"/>
    <mergeCell ref="A3:D3"/>
    <mergeCell ref="E3:G3"/>
    <mergeCell ref="B6:B8"/>
    <mergeCell ref="C6:C8"/>
    <mergeCell ref="D6:D8"/>
    <mergeCell ref="I7:I21"/>
    <mergeCell ref="A9:A16"/>
    <mergeCell ref="B9:B16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  <col min="9" max="9" width="14.00390625" style="0" hidden="1" customWidth="1"/>
    <col min="14" max="14" width="11.7109375" style="0" customWidth="1"/>
  </cols>
  <sheetData>
    <row r="1" spans="1:9" ht="51.75" customHeight="1">
      <c r="A1" s="20" t="s">
        <v>25</v>
      </c>
      <c r="B1" s="20"/>
      <c r="C1" s="20"/>
      <c r="D1" s="20"/>
      <c r="E1" s="20"/>
      <c r="F1" s="20"/>
      <c r="G1" s="20"/>
      <c r="H1" s="1"/>
      <c r="I1" s="1"/>
    </row>
    <row r="2" spans="1:9" ht="22.5" customHeight="1">
      <c r="A2" s="2" t="s">
        <v>40</v>
      </c>
      <c r="B2" s="3"/>
      <c r="C2" s="3"/>
      <c r="D2" s="3"/>
      <c r="E2" s="31">
        <f>'Прол.5 -17'!E20</f>
        <v>-252420.5199999999</v>
      </c>
      <c r="F2" s="3"/>
      <c r="G2" s="3"/>
      <c r="I2" s="21"/>
    </row>
    <row r="3" spans="1:9" ht="14.25">
      <c r="A3" s="22" t="s">
        <v>0</v>
      </c>
      <c r="B3" s="23"/>
      <c r="C3" s="23"/>
      <c r="D3" s="24"/>
      <c r="E3" s="22" t="s">
        <v>1</v>
      </c>
      <c r="F3" s="23"/>
      <c r="G3" s="24"/>
      <c r="I3" s="21"/>
    </row>
    <row r="4" spans="1:9" ht="69" customHeight="1">
      <c r="A4" s="5" t="s">
        <v>2</v>
      </c>
      <c r="B4" s="13" t="s">
        <v>41</v>
      </c>
      <c r="C4" s="13" t="s">
        <v>42</v>
      </c>
      <c r="D4" s="13" t="s">
        <v>43</v>
      </c>
      <c r="E4" s="5" t="s">
        <v>3</v>
      </c>
      <c r="F4" s="5" t="s">
        <v>4</v>
      </c>
      <c r="G4" s="5" t="s">
        <v>5</v>
      </c>
      <c r="I4" s="21"/>
    </row>
    <row r="5" spans="1:9" ht="12.75">
      <c r="A5" s="6" t="s">
        <v>6</v>
      </c>
      <c r="B5" s="7"/>
      <c r="C5" s="7"/>
      <c r="D5" s="7"/>
      <c r="E5" s="7"/>
      <c r="F5" s="7"/>
      <c r="G5" s="7"/>
      <c r="I5" s="21"/>
    </row>
    <row r="6" spans="1:9" ht="25.5">
      <c r="A6" s="8" t="s">
        <v>7</v>
      </c>
      <c r="B6" s="25">
        <v>830036.8</v>
      </c>
      <c r="C6" s="25">
        <v>777156.69</v>
      </c>
      <c r="D6" s="25">
        <f>B6-C6</f>
        <v>52880.1100000001</v>
      </c>
      <c r="E6" s="9" t="s">
        <v>8</v>
      </c>
      <c r="F6" s="7"/>
      <c r="G6" s="18">
        <v>12210.16</v>
      </c>
      <c r="I6" s="16"/>
    </row>
    <row r="7" spans="1:9" ht="20.25">
      <c r="A7" s="8"/>
      <c r="B7" s="26"/>
      <c r="C7" s="26"/>
      <c r="D7" s="26"/>
      <c r="E7" s="9" t="s">
        <v>45</v>
      </c>
      <c r="F7" s="7"/>
      <c r="G7" s="18">
        <v>15896.97</v>
      </c>
      <c r="I7" s="16"/>
    </row>
    <row r="8" spans="1:9" ht="18.75" customHeight="1">
      <c r="A8" s="8" t="s">
        <v>9</v>
      </c>
      <c r="B8" s="26"/>
      <c r="C8" s="26"/>
      <c r="D8" s="26"/>
      <c r="E8" s="5" t="s">
        <v>10</v>
      </c>
      <c r="F8" s="7"/>
      <c r="G8" s="19">
        <v>39952.51</v>
      </c>
      <c r="I8" s="27"/>
    </row>
    <row r="9" spans="1:9" ht="24.75" customHeight="1">
      <c r="A9" s="8" t="s">
        <v>11</v>
      </c>
      <c r="B9" s="26"/>
      <c r="C9" s="26"/>
      <c r="D9" s="26"/>
      <c r="E9" s="9" t="s">
        <v>12</v>
      </c>
      <c r="F9" s="7"/>
      <c r="G9" s="19">
        <f>287185.08+57437.02+37334.06-G10</f>
        <v>308926.16000000003</v>
      </c>
      <c r="I9" s="27"/>
    </row>
    <row r="10" spans="1:9" ht="39" customHeight="1">
      <c r="A10" s="28"/>
      <c r="B10" s="28"/>
      <c r="C10" s="28"/>
      <c r="D10" s="28"/>
      <c r="E10" s="5" t="s">
        <v>13</v>
      </c>
      <c r="F10" s="7"/>
      <c r="G10" s="18">
        <v>73030</v>
      </c>
      <c r="I10" s="27"/>
    </row>
    <row r="11" spans="1:9" ht="27.75" customHeight="1">
      <c r="A11" s="28"/>
      <c r="B11" s="28"/>
      <c r="C11" s="28"/>
      <c r="D11" s="28"/>
      <c r="E11" s="5" t="s">
        <v>14</v>
      </c>
      <c r="F11" s="5"/>
      <c r="G11" s="18">
        <v>6474.55</v>
      </c>
      <c r="I11" s="27"/>
    </row>
    <row r="12" spans="1:9" ht="38.25" customHeight="1">
      <c r="A12" s="28"/>
      <c r="B12" s="28"/>
      <c r="C12" s="28"/>
      <c r="D12" s="28"/>
      <c r="E12" s="5" t="s">
        <v>15</v>
      </c>
      <c r="F12" s="10"/>
      <c r="G12" s="19"/>
      <c r="I12" s="27"/>
    </row>
    <row r="13" spans="1:9" ht="24.75" customHeight="1">
      <c r="A13" s="28"/>
      <c r="B13" s="28"/>
      <c r="C13" s="28"/>
      <c r="D13" s="28"/>
      <c r="E13" s="5" t="s">
        <v>17</v>
      </c>
      <c r="F13" s="5"/>
      <c r="G13" s="18">
        <v>213114.72</v>
      </c>
      <c r="I13" s="27"/>
    </row>
    <row r="14" spans="1:9" ht="12.75">
      <c r="A14" s="28"/>
      <c r="B14" s="28"/>
      <c r="C14" s="28"/>
      <c r="D14" s="28"/>
      <c r="E14" s="5" t="s">
        <v>19</v>
      </c>
      <c r="F14" s="5"/>
      <c r="G14" s="18"/>
      <c r="I14" s="27"/>
    </row>
    <row r="15" spans="1:9" ht="14.25" customHeight="1">
      <c r="A15" s="28"/>
      <c r="B15" s="28"/>
      <c r="C15" s="28"/>
      <c r="D15" s="28"/>
      <c r="E15" s="5" t="s">
        <v>21</v>
      </c>
      <c r="F15" s="7"/>
      <c r="G15" s="19">
        <f>93563.25-G6</f>
        <v>81353.09</v>
      </c>
      <c r="I15" s="27"/>
    </row>
    <row r="16" spans="1:9" ht="25.5">
      <c r="A16" s="28"/>
      <c r="B16" s="28"/>
      <c r="C16" s="28"/>
      <c r="D16" s="28"/>
      <c r="E16" s="5" t="s">
        <v>22</v>
      </c>
      <c r="F16" s="7"/>
      <c r="G16" s="19">
        <v>6636.88</v>
      </c>
      <c r="I16" s="27"/>
    </row>
    <row r="17" spans="1:9" ht="12.75">
      <c r="A17" s="29"/>
      <c r="B17" s="29"/>
      <c r="C17" s="29"/>
      <c r="D17" s="29"/>
      <c r="E17" s="5" t="s">
        <v>46</v>
      </c>
      <c r="F17" s="7"/>
      <c r="G17" s="18">
        <v>7996.13</v>
      </c>
      <c r="I17" s="27"/>
    </row>
    <row r="18" spans="1:9" ht="12.75">
      <c r="A18" s="12"/>
      <c r="B18" s="12"/>
      <c r="C18" s="12"/>
      <c r="D18" s="12"/>
      <c r="E18" s="14" t="s">
        <v>39</v>
      </c>
      <c r="F18" s="7"/>
      <c r="G18" s="18">
        <v>59111.12</v>
      </c>
      <c r="I18" s="27"/>
    </row>
    <row r="19" spans="1:9" ht="15.75" customHeight="1">
      <c r="A19" s="15"/>
      <c r="B19" s="7"/>
      <c r="C19" s="7"/>
      <c r="D19" s="7"/>
      <c r="E19" s="15"/>
      <c r="F19" s="7"/>
      <c r="G19" s="7"/>
      <c r="I19" s="27"/>
    </row>
    <row r="20" spans="1:9" ht="28.5" customHeight="1">
      <c r="A20" s="7" t="s">
        <v>24</v>
      </c>
      <c r="B20" s="6">
        <f>B6+B19</f>
        <v>830036.8</v>
      </c>
      <c r="C20" s="6">
        <f>C6+C19</f>
        <v>777156.69</v>
      </c>
      <c r="D20" s="6">
        <f>D6+D19</f>
        <v>52880.1100000001</v>
      </c>
      <c r="E20" s="7"/>
      <c r="F20" s="7"/>
      <c r="G20" s="6">
        <f>SUM(G6:G19)</f>
        <v>824702.29</v>
      </c>
      <c r="I20" s="27"/>
    </row>
    <row r="21" spans="1:9" ht="45.75" customHeight="1">
      <c r="A21" s="4" t="s">
        <v>44</v>
      </c>
      <c r="B21" s="3"/>
      <c r="C21" s="3"/>
      <c r="D21" s="3"/>
      <c r="E21" s="11">
        <f>E2+C20-G20</f>
        <v>-299966.12</v>
      </c>
      <c r="F21" s="3"/>
      <c r="G21" s="3"/>
      <c r="I21" s="27"/>
    </row>
    <row r="22" spans="1:9" ht="77.25" customHeight="1">
      <c r="A22" s="30" t="s">
        <v>26</v>
      </c>
      <c r="B22" s="30"/>
      <c r="C22" s="30"/>
      <c r="D22" s="30"/>
      <c r="E22" s="30"/>
      <c r="F22" s="30"/>
      <c r="I22" s="27"/>
    </row>
    <row r="23" ht="20.25">
      <c r="I23" s="17"/>
    </row>
  </sheetData>
  <sheetProtection/>
  <mergeCells count="13">
    <mergeCell ref="C10:C17"/>
    <mergeCell ref="D10:D17"/>
    <mergeCell ref="A22:F22"/>
    <mergeCell ref="A1:G1"/>
    <mergeCell ref="I2:I5"/>
    <mergeCell ref="A3:D3"/>
    <mergeCell ref="E3:G3"/>
    <mergeCell ref="B6:B9"/>
    <mergeCell ref="C6:C9"/>
    <mergeCell ref="D6:D9"/>
    <mergeCell ref="I8:I22"/>
    <mergeCell ref="A10:A17"/>
    <mergeCell ref="B10:B17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2018-03-16T12:26:05Z</cp:lastPrinted>
  <dcterms:created xsi:type="dcterms:W3CDTF">1996-10-08T23:32:33Z</dcterms:created>
  <dcterms:modified xsi:type="dcterms:W3CDTF">2019-03-05T16:19:47Z</dcterms:modified>
  <cp:category/>
  <cp:version/>
  <cp:contentType/>
  <cp:contentStatus/>
</cp:coreProperties>
</file>