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Гер.28 -16" sheetId="1" r:id="rId1"/>
    <sheet name="Гер.28 -17" sheetId="2" r:id="rId2"/>
    <sheet name="Гер.28 -1" sheetId="3" r:id="rId3"/>
  </sheets>
  <definedNames/>
  <calcPr fullCalcOnLoad="1" refMode="R1C1"/>
</workbook>
</file>

<file path=xl/sharedStrings.xml><?xml version="1.0" encoding="utf-8"?>
<sst xmlns="http://schemas.openxmlformats.org/spreadsheetml/2006/main" count="98" uniqueCount="49">
  <si>
    <t>Уважаемые собственники!</t>
  </si>
  <si>
    <t>Доходная часть</t>
  </si>
  <si>
    <t>Расходная часть</t>
  </si>
  <si>
    <t>Направление расходования средств</t>
  </si>
  <si>
    <t>Выполненные работы</t>
  </si>
  <si>
    <t>Реквизиты документа</t>
  </si>
  <si>
    <t>Оплачено</t>
  </si>
  <si>
    <t>Жилищные услуги</t>
  </si>
  <si>
    <t>-Управление домом</t>
  </si>
  <si>
    <t>Затраты на содержание УК</t>
  </si>
  <si>
    <t>-Содержание жилья</t>
  </si>
  <si>
    <t>АДС (транспорт)</t>
  </si>
  <si>
    <t>-Текущий ремонт</t>
  </si>
  <si>
    <t>Заработная плата и налоги</t>
  </si>
  <si>
    <t>Обслуживание ВДГО</t>
  </si>
  <si>
    <t>№1297 от 01.07.11</t>
  </si>
  <si>
    <t>Уборка контейнерных площадок</t>
  </si>
  <si>
    <t>№03/07-12 от 12.07.12</t>
  </si>
  <si>
    <t>Вывоз мусора</t>
  </si>
  <si>
    <t>№1/13 от 01.01.13</t>
  </si>
  <si>
    <t>Дезинфекция</t>
  </si>
  <si>
    <t>№161 от 20.06.11</t>
  </si>
  <si>
    <t>Материалы</t>
  </si>
  <si>
    <t>Услуги банка и почты</t>
  </si>
  <si>
    <t>Юр. Услуги (госпошлина, взыскание)</t>
  </si>
  <si>
    <t>Итого по ЖУ</t>
  </si>
  <si>
    <t>Зар.плата на уборку двора</t>
  </si>
  <si>
    <r>
      <t xml:space="preserve">Отчет, содержит финансовую информацию об исполнении договора управления. В соответствии с Постановлением Правительства РФ от 23 сентября 2010г № 731 информация опубликована на сайте : </t>
    </r>
    <r>
      <rPr>
        <u val="single"/>
        <sz val="12"/>
        <rFont val="Times New Roman"/>
        <family val="1"/>
      </rPr>
      <t>https://www.reformagkh.ru/mymanager/organization/7707383</t>
    </r>
  </si>
  <si>
    <t>Отчет ООО "УК Покров" о расходовании средств по договору управления по дому 28 ул. Герасимова</t>
  </si>
  <si>
    <t>Остаток  на доме на 01.01.2016г.</t>
  </si>
  <si>
    <t>Начисленно за 2016</t>
  </si>
  <si>
    <t>Оплачено за 2016</t>
  </si>
  <si>
    <t>Долг за 2016</t>
  </si>
  <si>
    <t>Остаток на доме на 01.01.2017</t>
  </si>
  <si>
    <t>э/энергия</t>
  </si>
  <si>
    <t>Остаток  на доме на 01.01.2017г.</t>
  </si>
  <si>
    <t>Начисленно за 2017</t>
  </si>
  <si>
    <t>Оплачено за 2017</t>
  </si>
  <si>
    <t>Долг за 2017</t>
  </si>
  <si>
    <t>Остаток на доме на 01.01.2018</t>
  </si>
  <si>
    <t>МОП э/э, вода</t>
  </si>
  <si>
    <t>Уборка  при контейнерных площадок</t>
  </si>
  <si>
    <t>Остаток  на доме на 01.01.2018г.</t>
  </si>
  <si>
    <t>Начисленно за 2018</t>
  </si>
  <si>
    <t>Оплачено за 2018</t>
  </si>
  <si>
    <t>Долг за 2018</t>
  </si>
  <si>
    <t>Остаток на доме на 01.01.2019</t>
  </si>
  <si>
    <t>ТРАНСПОРТ</t>
  </si>
  <si>
    <t>УСН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</si>
</sst>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b/>
      <sz val="16"/>
      <name val="Times New Roman"/>
      <family val="1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textRotation="90" wrapText="1"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2" fontId="8" fillId="0" borderId="0" xfId="0" applyNumberFormat="1" applyFont="1" applyAlignment="1">
      <alignment vertic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10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NumberFormat="1" applyFont="1" applyBorder="1" applyAlignment="1">
      <alignment horizontal="distributed" vertical="center" wrapText="1"/>
    </xf>
    <xf numFmtId="2" fontId="3" fillId="0" borderId="0" xfId="0" applyNumberFormat="1" applyFont="1" applyAlignment="1">
      <alignment vertical="center"/>
    </xf>
    <xf numFmtId="2" fontId="7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4">
      <selection activeCell="L17" sqref="L17"/>
    </sheetView>
  </sheetViews>
  <sheetFormatPr defaultColWidth="9.140625" defaultRowHeight="12.75"/>
  <cols>
    <col min="1" max="1" width="17.8515625" style="0" customWidth="1"/>
    <col min="2" max="2" width="9.7109375" style="0" customWidth="1"/>
    <col min="3" max="3" width="10.00390625" style="0" customWidth="1"/>
    <col min="4" max="4" width="9.28125" style="0" bestFit="1" customWidth="1"/>
    <col min="5" max="5" width="14.421875" style="0" customWidth="1"/>
    <col min="6" max="6" width="10.140625" style="0" customWidth="1"/>
    <col min="7" max="7" width="10.00390625" style="0" customWidth="1"/>
    <col min="8" max="8" width="1.7109375" style="0" customWidth="1"/>
  </cols>
  <sheetData>
    <row r="1" spans="1:8" ht="36" customHeight="1">
      <c r="A1" s="17" t="s">
        <v>28</v>
      </c>
      <c r="B1" s="17"/>
      <c r="C1" s="17"/>
      <c r="D1" s="17"/>
      <c r="E1" s="17"/>
      <c r="F1" s="17"/>
      <c r="G1" s="17"/>
      <c r="H1" s="1"/>
    </row>
    <row r="2" spans="1:7" ht="26.25" customHeight="1">
      <c r="A2" s="2" t="s">
        <v>29</v>
      </c>
      <c r="B2" s="3"/>
      <c r="C2" s="3"/>
      <c r="D2" s="3"/>
      <c r="E2" s="4">
        <v>-12877.84</v>
      </c>
      <c r="F2" s="3"/>
      <c r="G2" s="3"/>
    </row>
    <row r="3" spans="1:7" ht="14.25" customHeight="1">
      <c r="A3" s="18" t="s">
        <v>1</v>
      </c>
      <c r="B3" s="19"/>
      <c r="C3" s="19"/>
      <c r="D3" s="20"/>
      <c r="E3" s="18" t="s">
        <v>2</v>
      </c>
      <c r="F3" s="19"/>
      <c r="G3" s="20"/>
    </row>
    <row r="4" spans="1:7" ht="63">
      <c r="A4" s="5" t="s">
        <v>3</v>
      </c>
      <c r="B4" s="6" t="s">
        <v>30</v>
      </c>
      <c r="C4" s="6" t="s">
        <v>31</v>
      </c>
      <c r="D4" s="6" t="s">
        <v>32</v>
      </c>
      <c r="E4" s="5" t="s">
        <v>4</v>
      </c>
      <c r="F4" s="5" t="s">
        <v>5</v>
      </c>
      <c r="G4" s="5" t="s">
        <v>6</v>
      </c>
    </row>
    <row r="5" spans="1:7" ht="12.75" customHeight="1">
      <c r="A5" s="7" t="s">
        <v>7</v>
      </c>
      <c r="B5" s="8"/>
      <c r="C5" s="8"/>
      <c r="D5" s="8"/>
      <c r="E5" s="8"/>
      <c r="F5" s="8"/>
      <c r="G5" s="8"/>
    </row>
    <row r="6" spans="1:7" ht="27" customHeight="1">
      <c r="A6" s="9" t="s">
        <v>8</v>
      </c>
      <c r="B6" s="21">
        <v>949283.82</v>
      </c>
      <c r="C6" s="21">
        <v>884332.75</v>
      </c>
      <c r="D6" s="21">
        <f>B6-C6</f>
        <v>64951.06999999995</v>
      </c>
      <c r="E6" s="14" t="s">
        <v>9</v>
      </c>
      <c r="F6" s="12"/>
      <c r="G6" s="12">
        <v>6416</v>
      </c>
    </row>
    <row r="7" spans="1:7" ht="25.5" customHeight="1">
      <c r="A7" s="9" t="s">
        <v>10</v>
      </c>
      <c r="B7" s="22"/>
      <c r="C7" s="22"/>
      <c r="D7" s="22"/>
      <c r="E7" s="15" t="s">
        <v>11</v>
      </c>
      <c r="F7" s="12"/>
      <c r="G7" s="13">
        <v>47176.06</v>
      </c>
    </row>
    <row r="8" spans="1:7" ht="25.5" customHeight="1">
      <c r="A8" s="9" t="s">
        <v>12</v>
      </c>
      <c r="B8" s="22"/>
      <c r="C8" s="22"/>
      <c r="D8" s="22"/>
      <c r="E8" s="14" t="s">
        <v>13</v>
      </c>
      <c r="F8" s="12"/>
      <c r="G8" s="13">
        <v>354716.34</v>
      </c>
    </row>
    <row r="9" spans="1:7" ht="25.5">
      <c r="A9" s="23"/>
      <c r="B9" s="25"/>
      <c r="C9" s="25"/>
      <c r="D9" s="25"/>
      <c r="E9" s="15" t="s">
        <v>26</v>
      </c>
      <c r="F9" s="12"/>
      <c r="G9" s="12">
        <v>99360</v>
      </c>
    </row>
    <row r="10" spans="1:7" ht="27" customHeight="1">
      <c r="A10" s="23"/>
      <c r="B10" s="25"/>
      <c r="C10" s="25"/>
      <c r="D10" s="25"/>
      <c r="E10" s="15" t="s">
        <v>14</v>
      </c>
      <c r="F10" s="15" t="s">
        <v>15</v>
      </c>
      <c r="G10" s="12"/>
    </row>
    <row r="11" spans="1:7" ht="39.75" customHeight="1">
      <c r="A11" s="23"/>
      <c r="B11" s="25"/>
      <c r="C11" s="25"/>
      <c r="D11" s="25"/>
      <c r="E11" s="15" t="s">
        <v>16</v>
      </c>
      <c r="F11" s="16" t="s">
        <v>17</v>
      </c>
      <c r="G11" s="13">
        <v>7763.83</v>
      </c>
    </row>
    <row r="12" spans="1:7" ht="24.75" customHeight="1">
      <c r="A12" s="23"/>
      <c r="B12" s="25"/>
      <c r="C12" s="25"/>
      <c r="D12" s="25"/>
      <c r="E12" s="15" t="s">
        <v>18</v>
      </c>
      <c r="F12" s="15" t="s">
        <v>19</v>
      </c>
      <c r="G12" s="12">
        <v>252809.78</v>
      </c>
    </row>
    <row r="13" spans="1:7" ht="25.5">
      <c r="A13" s="23"/>
      <c r="B13" s="25"/>
      <c r="C13" s="25"/>
      <c r="D13" s="25"/>
      <c r="E13" s="15" t="s">
        <v>20</v>
      </c>
      <c r="F13" s="15" t="s">
        <v>21</v>
      </c>
      <c r="G13" s="12">
        <v>6294.16</v>
      </c>
    </row>
    <row r="14" spans="1:7" ht="21" customHeight="1">
      <c r="A14" s="23"/>
      <c r="B14" s="25"/>
      <c r="C14" s="25"/>
      <c r="D14" s="25"/>
      <c r="E14" s="15" t="s">
        <v>22</v>
      </c>
      <c r="F14" s="12"/>
      <c r="G14" s="13">
        <v>53377.83</v>
      </c>
    </row>
    <row r="15" spans="1:7" ht="27" customHeight="1">
      <c r="A15" s="23"/>
      <c r="B15" s="25"/>
      <c r="C15" s="25"/>
      <c r="D15" s="25"/>
      <c r="E15" s="15" t="s">
        <v>23</v>
      </c>
      <c r="F15" s="12"/>
      <c r="G15" s="13">
        <v>11122.77</v>
      </c>
    </row>
    <row r="16" spans="1:7" ht="38.25" customHeight="1">
      <c r="A16" s="24"/>
      <c r="B16" s="26"/>
      <c r="C16" s="26"/>
      <c r="D16" s="26"/>
      <c r="E16" s="15" t="s">
        <v>24</v>
      </c>
      <c r="F16" s="12"/>
      <c r="G16" s="12"/>
    </row>
    <row r="17" spans="1:7" ht="12.75" customHeight="1">
      <c r="A17" s="10"/>
      <c r="B17" s="8"/>
      <c r="C17" s="8"/>
      <c r="D17" s="8"/>
      <c r="E17" s="12" t="s">
        <v>34</v>
      </c>
      <c r="F17" s="8"/>
      <c r="G17" s="12">
        <v>35965</v>
      </c>
    </row>
    <row r="18" spans="1:7" ht="24.75" customHeight="1">
      <c r="A18" s="8" t="s">
        <v>25</v>
      </c>
      <c r="B18" s="7">
        <f>B6+B17</f>
        <v>949283.82</v>
      </c>
      <c r="C18" s="7">
        <f>C6+C17</f>
        <v>884332.75</v>
      </c>
      <c r="D18" s="7">
        <f>D6+D17</f>
        <v>64951.06999999995</v>
      </c>
      <c r="E18" s="8"/>
      <c r="F18" s="8"/>
      <c r="G18" s="7">
        <f>SUM(G6:G17)</f>
        <v>875001.77</v>
      </c>
    </row>
    <row r="19" spans="1:7" ht="27.75" customHeight="1">
      <c r="A19" s="4" t="s">
        <v>33</v>
      </c>
      <c r="B19" s="3"/>
      <c r="C19" s="3"/>
      <c r="D19" s="3"/>
      <c r="E19" s="11">
        <f>E2+C18-G18</f>
        <v>-3546.859999999986</v>
      </c>
      <c r="F19" s="3"/>
      <c r="G19" s="3"/>
    </row>
    <row r="20" ht="4.5" customHeight="1"/>
    <row r="21" spans="1:6" ht="18.75" customHeight="1">
      <c r="A21" s="27" t="s">
        <v>0</v>
      </c>
      <c r="B21" s="27"/>
      <c r="C21" s="27"/>
      <c r="D21" s="27"/>
      <c r="E21" s="27"/>
      <c r="F21" s="27"/>
    </row>
    <row r="22" spans="1:6" ht="9.75" customHeight="1">
      <c r="A22" s="28" t="s">
        <v>27</v>
      </c>
      <c r="B22" s="28"/>
      <c r="C22" s="28"/>
      <c r="D22" s="28"/>
      <c r="E22" s="28"/>
      <c r="F22" s="28"/>
    </row>
    <row r="23" spans="1:6" ht="12.75" customHeight="1" hidden="1">
      <c r="A23" s="28"/>
      <c r="B23" s="28"/>
      <c r="C23" s="28"/>
      <c r="D23" s="28"/>
      <c r="E23" s="28"/>
      <c r="F23" s="28"/>
    </row>
    <row r="24" spans="1:6" ht="12.75" customHeight="1">
      <c r="A24" s="28"/>
      <c r="B24" s="28"/>
      <c r="C24" s="28"/>
      <c r="D24" s="28"/>
      <c r="E24" s="28"/>
      <c r="F24" s="28"/>
    </row>
    <row r="25" spans="1:6" ht="50.25" customHeight="1">
      <c r="A25" s="28"/>
      <c r="B25" s="28"/>
      <c r="C25" s="28"/>
      <c r="D25" s="28"/>
      <c r="E25" s="28"/>
      <c r="F25" s="28"/>
    </row>
  </sheetData>
  <sheetProtection/>
  <mergeCells count="12">
    <mergeCell ref="A9:A16"/>
    <mergeCell ref="B9:B16"/>
    <mergeCell ref="C9:C16"/>
    <mergeCell ref="D9:D16"/>
    <mergeCell ref="A21:F21"/>
    <mergeCell ref="A22:F25"/>
    <mergeCell ref="A1:G1"/>
    <mergeCell ref="A3:D3"/>
    <mergeCell ref="E3:G3"/>
    <mergeCell ref="B6:B8"/>
    <mergeCell ref="C6:C8"/>
    <mergeCell ref="D6:D8"/>
  </mergeCells>
  <printOptions/>
  <pageMargins left="0.3937007874015748" right="0.1968503937007874" top="0.3937007874015748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17.8515625" style="0" customWidth="1"/>
    <col min="2" max="2" width="9.7109375" style="0" customWidth="1"/>
    <col min="3" max="3" width="10.00390625" style="0" customWidth="1"/>
    <col min="4" max="4" width="9.28125" style="0" bestFit="1" customWidth="1"/>
    <col min="5" max="5" width="15.7109375" style="0" customWidth="1"/>
    <col min="6" max="6" width="10.140625" style="0" customWidth="1"/>
    <col min="7" max="7" width="10.00390625" style="0" customWidth="1"/>
    <col min="8" max="8" width="1.7109375" style="0" customWidth="1"/>
    <col min="12" max="12" width="12.421875" style="0" customWidth="1"/>
  </cols>
  <sheetData>
    <row r="1" spans="1:8" ht="36" customHeight="1">
      <c r="A1" s="17" t="s">
        <v>28</v>
      </c>
      <c r="B1" s="17"/>
      <c r="C1" s="17"/>
      <c r="D1" s="17"/>
      <c r="E1" s="17"/>
      <c r="F1" s="17"/>
      <c r="G1" s="17"/>
      <c r="H1" s="1"/>
    </row>
    <row r="2" spans="1:7" ht="26.25" customHeight="1">
      <c r="A2" s="2" t="s">
        <v>35</v>
      </c>
      <c r="B2" s="3"/>
      <c r="C2" s="3"/>
      <c r="D2" s="3"/>
      <c r="E2" s="4">
        <v>-3546.86</v>
      </c>
      <c r="F2" s="3"/>
      <c r="G2" s="3"/>
    </row>
    <row r="3" spans="1:7" ht="14.25" customHeight="1">
      <c r="A3" s="18" t="s">
        <v>1</v>
      </c>
      <c r="B3" s="19"/>
      <c r="C3" s="19"/>
      <c r="D3" s="20"/>
      <c r="E3" s="18" t="s">
        <v>2</v>
      </c>
      <c r="F3" s="19"/>
      <c r="G3" s="20"/>
    </row>
    <row r="4" spans="1:7" ht="63">
      <c r="A4" s="5" t="s">
        <v>3</v>
      </c>
      <c r="B4" s="6" t="s">
        <v>36</v>
      </c>
      <c r="C4" s="6" t="s">
        <v>37</v>
      </c>
      <c r="D4" s="6" t="s">
        <v>38</v>
      </c>
      <c r="E4" s="5" t="s">
        <v>4</v>
      </c>
      <c r="F4" s="5" t="s">
        <v>5</v>
      </c>
      <c r="G4" s="5" t="s">
        <v>6</v>
      </c>
    </row>
    <row r="5" spans="1:7" ht="12.75" customHeight="1">
      <c r="A5" s="7" t="s">
        <v>7</v>
      </c>
      <c r="B5" s="8"/>
      <c r="C5" s="8"/>
      <c r="D5" s="8"/>
      <c r="E5" s="8"/>
      <c r="F5" s="8"/>
      <c r="G5" s="8"/>
    </row>
    <row r="6" spans="1:7" ht="27" customHeight="1">
      <c r="A6" s="9" t="s">
        <v>8</v>
      </c>
      <c r="B6" s="21">
        <v>1074126.75</v>
      </c>
      <c r="C6" s="21">
        <v>999812.92</v>
      </c>
      <c r="D6" s="21">
        <f>B6-C6</f>
        <v>74313.82999999996</v>
      </c>
      <c r="E6" s="14" t="s">
        <v>9</v>
      </c>
      <c r="F6" s="12"/>
      <c r="G6" s="12">
        <v>6416</v>
      </c>
    </row>
    <row r="7" spans="1:7" ht="25.5" customHeight="1">
      <c r="A7" s="9" t="s">
        <v>10</v>
      </c>
      <c r="B7" s="22"/>
      <c r="C7" s="22"/>
      <c r="D7" s="22"/>
      <c r="E7" s="15" t="s">
        <v>11</v>
      </c>
      <c r="F7" s="12"/>
      <c r="G7" s="13">
        <v>51382.58</v>
      </c>
    </row>
    <row r="8" spans="1:7" ht="25.5" customHeight="1">
      <c r="A8" s="9" t="s">
        <v>12</v>
      </c>
      <c r="B8" s="22"/>
      <c r="C8" s="22"/>
      <c r="D8" s="22"/>
      <c r="E8" s="14" t="s">
        <v>13</v>
      </c>
      <c r="F8" s="12"/>
      <c r="G8" s="13">
        <v>420096.65</v>
      </c>
    </row>
    <row r="9" spans="1:7" ht="25.5">
      <c r="A9" s="23"/>
      <c r="B9" s="25"/>
      <c r="C9" s="25"/>
      <c r="D9" s="25"/>
      <c r="E9" s="15" t="s">
        <v>26</v>
      </c>
      <c r="F9" s="12"/>
      <c r="G9" s="12">
        <v>99360</v>
      </c>
    </row>
    <row r="10" spans="1:7" ht="27" customHeight="1">
      <c r="A10" s="23"/>
      <c r="B10" s="25"/>
      <c r="C10" s="25"/>
      <c r="D10" s="25"/>
      <c r="E10" s="15" t="s">
        <v>14</v>
      </c>
      <c r="F10" s="15"/>
      <c r="G10" s="12"/>
    </row>
    <row r="11" spans="1:7" ht="39.75" customHeight="1">
      <c r="A11" s="23"/>
      <c r="B11" s="25"/>
      <c r="C11" s="25"/>
      <c r="D11" s="25"/>
      <c r="E11" s="15" t="s">
        <v>41</v>
      </c>
      <c r="F11" s="16"/>
      <c r="G11" s="13">
        <v>7763.83</v>
      </c>
    </row>
    <row r="12" spans="1:7" ht="24.75" customHeight="1">
      <c r="A12" s="23"/>
      <c r="B12" s="25"/>
      <c r="C12" s="25"/>
      <c r="D12" s="25"/>
      <c r="E12" s="15" t="s">
        <v>18</v>
      </c>
      <c r="F12" s="15"/>
      <c r="G12" s="12">
        <v>265264.26</v>
      </c>
    </row>
    <row r="13" spans="1:7" ht="12.75">
      <c r="A13" s="23"/>
      <c r="B13" s="25"/>
      <c r="C13" s="25"/>
      <c r="D13" s="25"/>
      <c r="E13" s="15" t="s">
        <v>20</v>
      </c>
      <c r="F13" s="15"/>
      <c r="G13" s="12">
        <v>822</v>
      </c>
    </row>
    <row r="14" spans="1:7" ht="21" customHeight="1">
      <c r="A14" s="23"/>
      <c r="B14" s="25"/>
      <c r="C14" s="25"/>
      <c r="D14" s="25"/>
      <c r="E14" s="15" t="s">
        <v>22</v>
      </c>
      <c r="F14" s="12"/>
      <c r="G14" s="13">
        <v>40742.21</v>
      </c>
    </row>
    <row r="15" spans="1:7" ht="27" customHeight="1">
      <c r="A15" s="23"/>
      <c r="B15" s="25"/>
      <c r="C15" s="25"/>
      <c r="D15" s="25"/>
      <c r="E15" s="15" t="s">
        <v>23</v>
      </c>
      <c r="F15" s="12"/>
      <c r="G15" s="13">
        <v>11374.4</v>
      </c>
    </row>
    <row r="16" spans="1:7" ht="38.25" customHeight="1">
      <c r="A16" s="24"/>
      <c r="B16" s="26"/>
      <c r="C16" s="26"/>
      <c r="D16" s="26"/>
      <c r="E16" s="15" t="s">
        <v>24</v>
      </c>
      <c r="F16" s="12"/>
      <c r="G16" s="12"/>
    </row>
    <row r="17" spans="1:7" ht="12.75" customHeight="1">
      <c r="A17" s="10"/>
      <c r="B17" s="8"/>
      <c r="C17" s="8"/>
      <c r="D17" s="8"/>
      <c r="E17" s="12" t="s">
        <v>40</v>
      </c>
      <c r="F17" s="8"/>
      <c r="G17" s="12">
        <v>85589.13</v>
      </c>
    </row>
    <row r="18" spans="1:7" ht="24.75" customHeight="1">
      <c r="A18" s="8" t="s">
        <v>25</v>
      </c>
      <c r="B18" s="7">
        <f>B6+B17</f>
        <v>1074126.75</v>
      </c>
      <c r="C18" s="7">
        <f>C6+C17</f>
        <v>999812.92</v>
      </c>
      <c r="D18" s="7">
        <f>D6+D17</f>
        <v>74313.82999999996</v>
      </c>
      <c r="E18" s="8"/>
      <c r="F18" s="8"/>
      <c r="G18" s="7">
        <f>SUM(G6:G17)</f>
        <v>988811.0599999999</v>
      </c>
    </row>
    <row r="19" spans="1:7" ht="27.75" customHeight="1">
      <c r="A19" s="4" t="s">
        <v>39</v>
      </c>
      <c r="B19" s="3"/>
      <c r="C19" s="3"/>
      <c r="D19" s="3"/>
      <c r="E19" s="11">
        <f>E2+C18-G18</f>
        <v>7455.000000000116</v>
      </c>
      <c r="F19" s="3"/>
      <c r="G19" s="3"/>
    </row>
    <row r="20" ht="4.5" customHeight="1"/>
    <row r="21" spans="1:6" ht="18.75" customHeight="1">
      <c r="A21" s="27" t="s">
        <v>0</v>
      </c>
      <c r="B21" s="27"/>
      <c r="C21" s="27"/>
      <c r="D21" s="27"/>
      <c r="E21" s="27"/>
      <c r="F21" s="27"/>
    </row>
    <row r="22" spans="1:6" ht="9.75" customHeight="1">
      <c r="A22" s="28" t="s">
        <v>27</v>
      </c>
      <c r="B22" s="28"/>
      <c r="C22" s="28"/>
      <c r="D22" s="28"/>
      <c r="E22" s="28"/>
      <c r="F22" s="28"/>
    </row>
    <row r="23" spans="1:6" ht="12.75" customHeight="1" hidden="1">
      <c r="A23" s="28"/>
      <c r="B23" s="28"/>
      <c r="C23" s="28"/>
      <c r="D23" s="28"/>
      <c r="E23" s="28"/>
      <c r="F23" s="28"/>
    </row>
    <row r="24" spans="1:6" ht="12.75" customHeight="1">
      <c r="A24" s="28"/>
      <c r="B24" s="28"/>
      <c r="C24" s="28"/>
      <c r="D24" s="28"/>
      <c r="E24" s="28"/>
      <c r="F24" s="28"/>
    </row>
    <row r="25" spans="1:6" ht="50.25" customHeight="1">
      <c r="A25" s="28"/>
      <c r="B25" s="28"/>
      <c r="C25" s="28"/>
      <c r="D25" s="28"/>
      <c r="E25" s="28"/>
      <c r="F25" s="28"/>
    </row>
  </sheetData>
  <sheetProtection/>
  <mergeCells count="12">
    <mergeCell ref="A9:A16"/>
    <mergeCell ref="B9:B16"/>
    <mergeCell ref="C9:C16"/>
    <mergeCell ref="D9:D16"/>
    <mergeCell ref="A21:F21"/>
    <mergeCell ref="A22:F25"/>
    <mergeCell ref="A1:G1"/>
    <mergeCell ref="A3:D3"/>
    <mergeCell ref="E3:G3"/>
    <mergeCell ref="B6:B8"/>
    <mergeCell ref="C6:C8"/>
    <mergeCell ref="D6:D8"/>
  </mergeCells>
  <printOptions/>
  <pageMargins left="0.3937007874015748" right="0.1968503937007874" top="0.3937007874015748" bottom="0.1968503937007874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17.8515625" style="0" customWidth="1"/>
    <col min="2" max="2" width="9.7109375" style="0" customWidth="1"/>
    <col min="3" max="3" width="10.00390625" style="0" customWidth="1"/>
    <col min="4" max="4" width="9.28125" style="0" bestFit="1" customWidth="1"/>
    <col min="5" max="5" width="15.7109375" style="0" customWidth="1"/>
    <col min="6" max="6" width="10.140625" style="0" customWidth="1"/>
    <col min="7" max="7" width="13.57421875" style="0" customWidth="1"/>
    <col min="8" max="8" width="1.7109375" style="0" customWidth="1"/>
    <col min="12" max="12" width="12.421875" style="0" customWidth="1"/>
  </cols>
  <sheetData>
    <row r="1" spans="1:8" ht="36" customHeight="1">
      <c r="A1" s="17" t="s">
        <v>28</v>
      </c>
      <c r="B1" s="17"/>
      <c r="C1" s="17"/>
      <c r="D1" s="17"/>
      <c r="E1" s="17"/>
      <c r="F1" s="17"/>
      <c r="G1" s="17"/>
      <c r="H1" s="1"/>
    </row>
    <row r="2" spans="1:7" ht="26.25" customHeight="1">
      <c r="A2" s="2" t="s">
        <v>42</v>
      </c>
      <c r="B2" s="3"/>
      <c r="C2" s="3"/>
      <c r="D2" s="3"/>
      <c r="E2" s="29">
        <f>'Гер.28 -17'!E19</f>
        <v>7455.000000000116</v>
      </c>
      <c r="F2" s="3"/>
      <c r="G2" s="3"/>
    </row>
    <row r="3" spans="1:7" ht="14.25" customHeight="1">
      <c r="A3" s="18" t="s">
        <v>1</v>
      </c>
      <c r="B3" s="19"/>
      <c r="C3" s="19"/>
      <c r="D3" s="20"/>
      <c r="E3" s="18" t="s">
        <v>2</v>
      </c>
      <c r="F3" s="19"/>
      <c r="G3" s="20"/>
    </row>
    <row r="4" spans="1:7" ht="63">
      <c r="A4" s="5" t="s">
        <v>3</v>
      </c>
      <c r="B4" s="6" t="s">
        <v>43</v>
      </c>
      <c r="C4" s="6" t="s">
        <v>44</v>
      </c>
      <c r="D4" s="6" t="s">
        <v>45</v>
      </c>
      <c r="E4" s="5" t="s">
        <v>4</v>
      </c>
      <c r="F4" s="5" t="s">
        <v>5</v>
      </c>
      <c r="G4" s="5" t="s">
        <v>6</v>
      </c>
    </row>
    <row r="5" spans="1:7" ht="12.75" customHeight="1">
      <c r="A5" s="7" t="s">
        <v>7</v>
      </c>
      <c r="B5" s="8"/>
      <c r="C5" s="8"/>
      <c r="D5" s="8"/>
      <c r="E5" s="8"/>
      <c r="F5" s="8"/>
      <c r="G5" s="8"/>
    </row>
    <row r="6" spans="1:7" ht="27" customHeight="1">
      <c r="A6" s="9" t="s">
        <v>8</v>
      </c>
      <c r="B6" s="21">
        <v>1040049.93</v>
      </c>
      <c r="C6" s="21">
        <v>949208.02</v>
      </c>
      <c r="D6" s="21">
        <f>B6-C6</f>
        <v>90841.91000000003</v>
      </c>
      <c r="E6" s="14" t="s">
        <v>9</v>
      </c>
      <c r="F6" s="12"/>
      <c r="G6" s="12">
        <v>15198.01</v>
      </c>
    </row>
    <row r="7" spans="1:7" ht="27" customHeight="1">
      <c r="A7" s="9"/>
      <c r="B7" s="22"/>
      <c r="C7" s="22"/>
      <c r="D7" s="22"/>
      <c r="E7" s="14" t="s">
        <v>47</v>
      </c>
      <c r="F7" s="12"/>
      <c r="G7" s="12">
        <v>19786.99</v>
      </c>
    </row>
    <row r="8" spans="1:7" ht="25.5" customHeight="1">
      <c r="A8" s="9" t="s">
        <v>10</v>
      </c>
      <c r="B8" s="22"/>
      <c r="C8" s="22"/>
      <c r="D8" s="22"/>
      <c r="E8" s="15" t="s">
        <v>11</v>
      </c>
      <c r="F8" s="12"/>
      <c r="G8" s="13">
        <v>49728.96</v>
      </c>
    </row>
    <row r="9" spans="1:7" ht="25.5" customHeight="1">
      <c r="A9" s="9" t="s">
        <v>12</v>
      </c>
      <c r="B9" s="22"/>
      <c r="C9" s="22"/>
      <c r="D9" s="22"/>
      <c r="E9" s="14" t="s">
        <v>13</v>
      </c>
      <c r="F9" s="12"/>
      <c r="G9" s="13">
        <f>357459.77+71491.95+46469.77-G10</f>
        <v>376061.49000000005</v>
      </c>
    </row>
    <row r="10" spans="1:7" ht="25.5">
      <c r="A10" s="23"/>
      <c r="B10" s="25"/>
      <c r="C10" s="25"/>
      <c r="D10" s="25"/>
      <c r="E10" s="15" t="s">
        <v>26</v>
      </c>
      <c r="F10" s="12"/>
      <c r="G10" s="12">
        <v>99360</v>
      </c>
    </row>
    <row r="11" spans="1:7" ht="27" customHeight="1">
      <c r="A11" s="23"/>
      <c r="B11" s="25"/>
      <c r="C11" s="25"/>
      <c r="D11" s="25"/>
      <c r="E11" s="15" t="s">
        <v>14</v>
      </c>
      <c r="F11" s="15"/>
      <c r="G11" s="12"/>
    </row>
    <row r="12" spans="1:7" ht="39.75" customHeight="1">
      <c r="A12" s="23"/>
      <c r="B12" s="25"/>
      <c r="C12" s="25"/>
      <c r="D12" s="25"/>
      <c r="E12" s="15" t="s">
        <v>41</v>
      </c>
      <c r="F12" s="16"/>
      <c r="G12" s="13"/>
    </row>
    <row r="13" spans="1:7" ht="24.75" customHeight="1">
      <c r="A13" s="23"/>
      <c r="B13" s="25"/>
      <c r="C13" s="25"/>
      <c r="D13" s="25"/>
      <c r="E13" s="15" t="s">
        <v>18</v>
      </c>
      <c r="F13" s="15"/>
      <c r="G13" s="12">
        <v>265264.26</v>
      </c>
    </row>
    <row r="14" spans="1:7" ht="12.75">
      <c r="A14" s="23"/>
      <c r="B14" s="25"/>
      <c r="C14" s="25"/>
      <c r="D14" s="25"/>
      <c r="E14" s="15" t="s">
        <v>20</v>
      </c>
      <c r="F14" s="15"/>
      <c r="G14" s="12"/>
    </row>
    <row r="15" spans="1:7" ht="21" customHeight="1">
      <c r="A15" s="23"/>
      <c r="B15" s="25"/>
      <c r="C15" s="25"/>
      <c r="D15" s="25"/>
      <c r="E15" s="15" t="s">
        <v>22</v>
      </c>
      <c r="F15" s="12"/>
      <c r="G15" s="13">
        <f>86617-G6</f>
        <v>71418.99</v>
      </c>
    </row>
    <row r="16" spans="1:7" ht="27" customHeight="1">
      <c r="A16" s="23"/>
      <c r="B16" s="25"/>
      <c r="C16" s="25"/>
      <c r="D16" s="25"/>
      <c r="E16" s="15" t="s">
        <v>23</v>
      </c>
      <c r="F16" s="12"/>
      <c r="G16" s="13">
        <v>8260.93</v>
      </c>
    </row>
    <row r="17" spans="1:7" ht="38.25" customHeight="1">
      <c r="A17" s="24"/>
      <c r="B17" s="26"/>
      <c r="C17" s="26"/>
      <c r="D17" s="26"/>
      <c r="E17" s="15" t="s">
        <v>48</v>
      </c>
      <c r="F17" s="12"/>
      <c r="G17" s="12">
        <v>9952.8</v>
      </c>
    </row>
    <row r="18" spans="1:7" ht="12.75" customHeight="1">
      <c r="A18" s="10"/>
      <c r="B18" s="8"/>
      <c r="C18" s="8"/>
      <c r="D18" s="8"/>
      <c r="E18" s="12" t="s">
        <v>40</v>
      </c>
      <c r="F18" s="8"/>
      <c r="G18" s="12">
        <v>90386.24</v>
      </c>
    </row>
    <row r="19" spans="1:7" ht="24.75" customHeight="1">
      <c r="A19" s="8" t="s">
        <v>25</v>
      </c>
      <c r="B19" s="7">
        <f>B6+B18</f>
        <v>1040049.93</v>
      </c>
      <c r="C19" s="7">
        <f>C6+C18</f>
        <v>949208.02</v>
      </c>
      <c r="D19" s="7">
        <f>D6+D18</f>
        <v>90841.91000000003</v>
      </c>
      <c r="E19" s="8"/>
      <c r="F19" s="8"/>
      <c r="G19" s="30">
        <f>SUM(G6:G18)</f>
        <v>1005418.6700000002</v>
      </c>
    </row>
    <row r="20" spans="1:7" ht="27.75" customHeight="1">
      <c r="A20" s="4" t="s">
        <v>46</v>
      </c>
      <c r="B20" s="3"/>
      <c r="C20" s="3"/>
      <c r="D20" s="3"/>
      <c r="E20" s="11">
        <f>E2+C19-G19</f>
        <v>-48755.65000000002</v>
      </c>
      <c r="F20" s="3"/>
      <c r="G20" s="3"/>
    </row>
    <row r="21" ht="4.5" customHeight="1"/>
    <row r="22" spans="1:9" ht="18.75" customHeight="1">
      <c r="A22" s="27" t="s">
        <v>0</v>
      </c>
      <c r="B22" s="27"/>
      <c r="C22" s="27"/>
      <c r="D22" s="27"/>
      <c r="E22" s="27"/>
      <c r="F22" s="27"/>
      <c r="I22">
        <v>8</v>
      </c>
    </row>
    <row r="23" spans="1:6" ht="9.75" customHeight="1">
      <c r="A23" s="28" t="s">
        <v>27</v>
      </c>
      <c r="B23" s="28"/>
      <c r="C23" s="28"/>
      <c r="D23" s="28"/>
      <c r="E23" s="28"/>
      <c r="F23" s="28"/>
    </row>
    <row r="24" spans="1:6" ht="12.75" customHeight="1" hidden="1">
      <c r="A24" s="28"/>
      <c r="B24" s="28"/>
      <c r="C24" s="28"/>
      <c r="D24" s="28"/>
      <c r="E24" s="28"/>
      <c r="F24" s="28"/>
    </row>
    <row r="25" spans="1:6" ht="12.75" customHeight="1">
      <c r="A25" s="28"/>
      <c r="B25" s="28"/>
      <c r="C25" s="28"/>
      <c r="D25" s="28"/>
      <c r="E25" s="28"/>
      <c r="F25" s="28"/>
    </row>
    <row r="26" spans="1:6" ht="50.25" customHeight="1">
      <c r="A26" s="28"/>
      <c r="B26" s="28"/>
      <c r="C26" s="28"/>
      <c r="D26" s="28"/>
      <c r="E26" s="28"/>
      <c r="F26" s="28"/>
    </row>
  </sheetData>
  <sheetProtection/>
  <mergeCells count="12">
    <mergeCell ref="A10:A17"/>
    <mergeCell ref="B10:B17"/>
    <mergeCell ref="C10:C17"/>
    <mergeCell ref="D10:D17"/>
    <mergeCell ref="A22:F22"/>
    <mergeCell ref="A23:F26"/>
    <mergeCell ref="A1:G1"/>
    <mergeCell ref="A3:D3"/>
    <mergeCell ref="E3:G3"/>
    <mergeCell ref="B6:B9"/>
    <mergeCell ref="C6:C9"/>
    <mergeCell ref="D6:D9"/>
  </mergeCells>
  <printOptions/>
  <pageMargins left="0.3937007874015748" right="0.1968503937007874" top="0.3937007874015748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2018-03-20T10:39:16Z</cp:lastPrinted>
  <dcterms:created xsi:type="dcterms:W3CDTF">1996-10-08T23:32:33Z</dcterms:created>
  <dcterms:modified xsi:type="dcterms:W3CDTF">2019-03-05T12:08:08Z</dcterms:modified>
  <cp:category/>
  <cp:version/>
  <cp:contentType/>
  <cp:contentStatus/>
</cp:coreProperties>
</file>