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Гер.19 -16" sheetId="1" r:id="rId1"/>
    <sheet name="Гер.19 -17" sheetId="2" r:id="rId2"/>
    <sheet name="Гер.19 -18" sheetId="3" r:id="rId3"/>
  </sheets>
  <definedNames/>
  <calcPr fullCalcOnLoad="1" refMode="R1C1"/>
</workbook>
</file>

<file path=xl/sharedStrings.xml><?xml version="1.0" encoding="utf-8"?>
<sst xmlns="http://schemas.openxmlformats.org/spreadsheetml/2006/main" count="101" uniqueCount="51">
  <si>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</si>
  <si>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</si>
  <si>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</si>
  <si>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</si>
  <si>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</si>
  <si>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</si>
  <si>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</si>
  <si>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</si>
  <si>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</si>
  <si>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</si>
  <si>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</si>
  <si>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</si>
  <si>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</si>
  <si>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</si>
  <si>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</si>
  <si>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</si>
  <si>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</si>
  <si>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</si>
  <si>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</si>
  <si>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</si>
  <si>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</si>
  <si>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</si>
  <si>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</si>
  <si>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</si>
  <si>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</si>
  <si>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</si>
  <si>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</si>
  <si>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19 ул. Герасимова</t>
  </si>
  <si>
    <t>Остаток  на доме на 01.01.2016г.</t>
  </si>
  <si>
    <t>Начисленно за 2016</t>
  </si>
  <si>
    <t>Оплачено за 2016</t>
  </si>
  <si>
    <t>Долг за 2016</t>
  </si>
  <si>
    <t>№1/13 от 01.01.15</t>
  </si>
  <si>
    <t>э/энергия</t>
  </si>
  <si>
    <t>Остаток на доме на 01.01.2017</t>
  </si>
  <si>
    <t>Остаток  на доме на 01.01.2017г.</t>
  </si>
  <si>
    <t>Начисленно за 2017</t>
  </si>
  <si>
    <t>Оплачено за 2017</t>
  </si>
  <si>
    <t>Долг за 2017</t>
  </si>
  <si>
    <t>МОП э/э, вода</t>
  </si>
  <si>
    <t>возмещение</t>
  </si>
  <si>
    <t>Остаток на доме на 01.01.2018</t>
  </si>
  <si>
    <t>Уборка  при контейнерных площадок</t>
  </si>
  <si>
    <t>ремонт счетчика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</si>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</sst>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8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J13" sqref="J13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8.8515625" style="0" customWidth="1"/>
    <col min="5" max="5" width="15.7109375" style="0" customWidth="1"/>
    <col min="6" max="7" width="10.421875" style="0" customWidth="1"/>
    <col min="8" max="8" width="1.421875" style="0" customWidth="1"/>
  </cols>
  <sheetData>
    <row r="1" spans="1:8" ht="36" customHeight="1">
      <c r="A1" s="19" t="s">
        <v>27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28</v>
      </c>
      <c r="B2" s="3"/>
      <c r="C2" s="3"/>
      <c r="D2" s="3"/>
      <c r="E2" s="4">
        <v>-37552.39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8.25" customHeight="1">
      <c r="A4" s="5" t="s">
        <v>3</v>
      </c>
      <c r="B4" s="6" t="s">
        <v>29</v>
      </c>
      <c r="C4" s="6" t="s">
        <v>30</v>
      </c>
      <c r="D4" s="6" t="s">
        <v>31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3">
        <v>760627.41</v>
      </c>
      <c r="C6" s="23">
        <v>714034.69</v>
      </c>
      <c r="D6" s="23">
        <f>B6-C6</f>
        <v>46592.72000000009</v>
      </c>
      <c r="E6" s="12" t="s">
        <v>9</v>
      </c>
      <c r="F6" s="13"/>
      <c r="G6" s="13">
        <v>5233</v>
      </c>
    </row>
    <row r="7" spans="1:7" ht="26.25" customHeight="1">
      <c r="A7" s="9" t="s">
        <v>10</v>
      </c>
      <c r="B7" s="24"/>
      <c r="C7" s="24"/>
      <c r="D7" s="24"/>
      <c r="E7" s="14" t="s">
        <v>11</v>
      </c>
      <c r="F7" s="13"/>
      <c r="G7" s="15">
        <v>38475.33</v>
      </c>
    </row>
    <row r="8" spans="1:7" ht="27.75" customHeight="1">
      <c r="A8" s="9" t="s">
        <v>12</v>
      </c>
      <c r="B8" s="24"/>
      <c r="C8" s="24"/>
      <c r="D8" s="24"/>
      <c r="E8" s="12" t="s">
        <v>13</v>
      </c>
      <c r="F8" s="13"/>
      <c r="G8" s="15">
        <v>301330.5</v>
      </c>
    </row>
    <row r="9" spans="1:7" ht="38.25" customHeight="1">
      <c r="A9" s="25"/>
      <c r="B9" s="27"/>
      <c r="C9" s="27"/>
      <c r="D9" s="27"/>
      <c r="E9" s="14" t="s">
        <v>14</v>
      </c>
      <c r="F9" s="13"/>
      <c r="G9" s="13">
        <v>69000</v>
      </c>
    </row>
    <row r="10" spans="1:7" ht="27.75" customHeight="1">
      <c r="A10" s="25"/>
      <c r="B10" s="27"/>
      <c r="C10" s="27"/>
      <c r="D10" s="27"/>
      <c r="E10" s="14" t="s">
        <v>15</v>
      </c>
      <c r="F10" s="14" t="s">
        <v>16</v>
      </c>
      <c r="G10" s="13"/>
    </row>
    <row r="11" spans="1:7" ht="38.25" customHeight="1">
      <c r="A11" s="25"/>
      <c r="B11" s="27"/>
      <c r="C11" s="27"/>
      <c r="D11" s="27"/>
      <c r="E11" s="14" t="s">
        <v>17</v>
      </c>
      <c r="F11" s="16" t="s">
        <v>18</v>
      </c>
      <c r="G11" s="15">
        <v>6331.94</v>
      </c>
    </row>
    <row r="12" spans="1:7" ht="25.5">
      <c r="A12" s="25"/>
      <c r="B12" s="27"/>
      <c r="C12" s="27"/>
      <c r="D12" s="27"/>
      <c r="E12" s="14" t="s">
        <v>19</v>
      </c>
      <c r="F12" s="14" t="s">
        <v>32</v>
      </c>
      <c r="G12" s="13">
        <v>206183.77</v>
      </c>
    </row>
    <row r="13" spans="1:7" ht="25.5">
      <c r="A13" s="25"/>
      <c r="B13" s="27"/>
      <c r="C13" s="27"/>
      <c r="D13" s="27"/>
      <c r="E13" s="14" t="s">
        <v>20</v>
      </c>
      <c r="F13" s="14" t="s">
        <v>21</v>
      </c>
      <c r="G13" s="13"/>
    </row>
    <row r="14" spans="1:7" ht="21" customHeight="1">
      <c r="A14" s="25"/>
      <c r="B14" s="27"/>
      <c r="C14" s="27"/>
      <c r="D14" s="27"/>
      <c r="E14" s="14" t="s">
        <v>22</v>
      </c>
      <c r="F14" s="13"/>
      <c r="G14" s="15">
        <v>41932.65</v>
      </c>
    </row>
    <row r="15" spans="1:7" ht="27.75" customHeight="1">
      <c r="A15" s="25"/>
      <c r="B15" s="27"/>
      <c r="C15" s="27"/>
      <c r="D15" s="27"/>
      <c r="E15" s="14" t="s">
        <v>23</v>
      </c>
      <c r="F15" s="13"/>
      <c r="G15" s="15">
        <v>9071.38</v>
      </c>
    </row>
    <row r="16" spans="1:7" ht="36" customHeight="1">
      <c r="A16" s="26"/>
      <c r="B16" s="28"/>
      <c r="C16" s="28"/>
      <c r="D16" s="28"/>
      <c r="E16" s="14" t="s">
        <v>24</v>
      </c>
      <c r="F16" s="13"/>
      <c r="G16" s="13">
        <v>0</v>
      </c>
    </row>
    <row r="17" spans="1:7" ht="12.75" customHeight="1">
      <c r="A17" s="11"/>
      <c r="B17" s="8"/>
      <c r="C17" s="8"/>
      <c r="D17" s="8"/>
      <c r="E17" s="11" t="s">
        <v>33</v>
      </c>
      <c r="F17" s="8"/>
      <c r="G17" s="13">
        <v>19101</v>
      </c>
    </row>
    <row r="18" spans="1:7" ht="19.5" customHeight="1">
      <c r="A18" s="8" t="s">
        <v>25</v>
      </c>
      <c r="B18" s="7">
        <f>B6+B17</f>
        <v>760627.41</v>
      </c>
      <c r="C18" s="7">
        <f>C6+C17</f>
        <v>714034.69</v>
      </c>
      <c r="D18" s="7">
        <f>D6+D17</f>
        <v>46592.72000000009</v>
      </c>
      <c r="E18" s="8"/>
      <c r="F18" s="8"/>
      <c r="G18" s="7">
        <f>SUM(G6:G17)</f>
        <v>696659.5700000001</v>
      </c>
    </row>
    <row r="19" spans="1:7" ht="30" customHeight="1">
      <c r="A19" s="4" t="s">
        <v>34</v>
      </c>
      <c r="B19" s="3"/>
      <c r="C19" s="3"/>
      <c r="D19" s="3"/>
      <c r="E19" s="10">
        <f>E2+C18-G18</f>
        <v>-20177.270000000135</v>
      </c>
      <c r="F19" s="3"/>
      <c r="G19" s="3"/>
    </row>
    <row r="20" ht="12.75" customHeight="1"/>
    <row r="21" spans="1:6" ht="14.25" customHeight="1">
      <c r="A21" s="29" t="s">
        <v>0</v>
      </c>
      <c r="B21" s="29"/>
      <c r="C21" s="29"/>
      <c r="D21" s="29"/>
      <c r="E21" s="29"/>
      <c r="F21" s="29"/>
    </row>
    <row r="22" spans="1:6" ht="7.5" customHeight="1">
      <c r="A22" s="30" t="s">
        <v>26</v>
      </c>
      <c r="B22" s="30"/>
      <c r="C22" s="30"/>
      <c r="D22" s="30"/>
      <c r="E22" s="30"/>
      <c r="F22" s="30"/>
    </row>
    <row r="23" spans="1:6" ht="12.75" customHeight="1" hidden="1">
      <c r="A23" s="30"/>
      <c r="B23" s="30"/>
      <c r="C23" s="30"/>
      <c r="D23" s="30"/>
      <c r="E23" s="30"/>
      <c r="F23" s="30"/>
    </row>
    <row r="24" spans="1:6" ht="4.5" customHeight="1">
      <c r="A24" s="30"/>
      <c r="B24" s="30"/>
      <c r="C24" s="30"/>
      <c r="D24" s="30"/>
      <c r="E24" s="30"/>
      <c r="F24" s="30"/>
    </row>
    <row r="25" spans="1:6" ht="66.75" customHeight="1">
      <c r="A25" s="30"/>
      <c r="B25" s="30"/>
      <c r="C25" s="30"/>
      <c r="D25" s="30"/>
      <c r="E25" s="30"/>
      <c r="F25" s="30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8.8515625" style="0" customWidth="1"/>
    <col min="5" max="5" width="15.7109375" style="0" customWidth="1"/>
    <col min="6" max="7" width="10.421875" style="0" customWidth="1"/>
    <col min="8" max="8" width="1.421875" style="0" customWidth="1"/>
    <col min="12" max="12" width="11.140625" style="0" customWidth="1"/>
  </cols>
  <sheetData>
    <row r="1" spans="1:8" ht="36" customHeight="1">
      <c r="A1" s="19" t="s">
        <v>27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35</v>
      </c>
      <c r="B2" s="3"/>
      <c r="C2" s="3"/>
      <c r="D2" s="3"/>
      <c r="E2" s="4">
        <v>-20177.27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8.25" customHeight="1">
      <c r="A4" s="5" t="s">
        <v>3</v>
      </c>
      <c r="B4" s="6" t="s">
        <v>36</v>
      </c>
      <c r="C4" s="6" t="s">
        <v>37</v>
      </c>
      <c r="D4" s="6" t="s">
        <v>38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3">
        <v>868000.67</v>
      </c>
      <c r="C6" s="23">
        <v>821093.27</v>
      </c>
      <c r="D6" s="23">
        <f>B6-C6</f>
        <v>46907.40000000002</v>
      </c>
      <c r="E6" s="12" t="s">
        <v>9</v>
      </c>
      <c r="F6" s="13"/>
      <c r="G6" s="13">
        <v>5233</v>
      </c>
    </row>
    <row r="7" spans="1:7" ht="26.25" customHeight="1">
      <c r="A7" s="9" t="s">
        <v>10</v>
      </c>
      <c r="B7" s="24"/>
      <c r="C7" s="24"/>
      <c r="D7" s="24"/>
      <c r="E7" s="14" t="s">
        <v>11</v>
      </c>
      <c r="F7" s="13"/>
      <c r="G7" s="15">
        <v>41906.03</v>
      </c>
    </row>
    <row r="8" spans="1:7" ht="27.75" customHeight="1">
      <c r="A8" s="9" t="s">
        <v>12</v>
      </c>
      <c r="B8" s="24"/>
      <c r="C8" s="24"/>
      <c r="D8" s="24"/>
      <c r="E8" s="12" t="s">
        <v>13</v>
      </c>
      <c r="F8" s="13"/>
      <c r="G8" s="15">
        <v>347293.52</v>
      </c>
    </row>
    <row r="9" spans="1:7" ht="38.25" customHeight="1">
      <c r="A9" s="25"/>
      <c r="B9" s="27"/>
      <c r="C9" s="27"/>
      <c r="D9" s="27"/>
      <c r="E9" s="14" t="s">
        <v>14</v>
      </c>
      <c r="F9" s="13"/>
      <c r="G9" s="13">
        <v>69000</v>
      </c>
    </row>
    <row r="10" spans="1:7" ht="27.75" customHeight="1">
      <c r="A10" s="25"/>
      <c r="B10" s="27"/>
      <c r="C10" s="27"/>
      <c r="D10" s="27"/>
      <c r="E10" s="14" t="s">
        <v>15</v>
      </c>
      <c r="F10" s="14"/>
      <c r="G10" s="13"/>
    </row>
    <row r="11" spans="1:7" ht="38.25" customHeight="1">
      <c r="A11" s="25"/>
      <c r="B11" s="27"/>
      <c r="C11" s="27"/>
      <c r="D11" s="27"/>
      <c r="E11" s="14" t="s">
        <v>42</v>
      </c>
      <c r="F11" s="16"/>
      <c r="G11" s="15">
        <v>6331.94</v>
      </c>
    </row>
    <row r="12" spans="1:7" ht="12.75">
      <c r="A12" s="25"/>
      <c r="B12" s="27"/>
      <c r="C12" s="27"/>
      <c r="D12" s="27"/>
      <c r="E12" s="14" t="s">
        <v>19</v>
      </c>
      <c r="F12" s="14"/>
      <c r="G12" s="13">
        <v>216341.26</v>
      </c>
    </row>
    <row r="13" spans="1:7" ht="12.75">
      <c r="A13" s="25"/>
      <c r="B13" s="27"/>
      <c r="C13" s="27"/>
      <c r="D13" s="27"/>
      <c r="E13" s="14" t="s">
        <v>20</v>
      </c>
      <c r="F13" s="14"/>
      <c r="G13" s="13">
        <v>2054</v>
      </c>
    </row>
    <row r="14" spans="1:7" ht="21" customHeight="1">
      <c r="A14" s="25"/>
      <c r="B14" s="27"/>
      <c r="C14" s="27"/>
      <c r="D14" s="27"/>
      <c r="E14" s="14" t="s">
        <v>22</v>
      </c>
      <c r="F14" s="13"/>
      <c r="G14" s="15">
        <v>41920.45</v>
      </c>
    </row>
    <row r="15" spans="1:7" ht="27.75" customHeight="1">
      <c r="A15" s="25"/>
      <c r="B15" s="27"/>
      <c r="C15" s="27"/>
      <c r="D15" s="27"/>
      <c r="E15" s="14" t="s">
        <v>23</v>
      </c>
      <c r="F15" s="13"/>
      <c r="G15" s="15">
        <v>9271.72</v>
      </c>
    </row>
    <row r="16" spans="1:7" ht="36" customHeight="1">
      <c r="A16" s="26"/>
      <c r="B16" s="28"/>
      <c r="C16" s="28"/>
      <c r="D16" s="28"/>
      <c r="E16" s="14" t="s">
        <v>24</v>
      </c>
      <c r="F16" s="13"/>
      <c r="G16" s="13">
        <v>0</v>
      </c>
    </row>
    <row r="17" spans="1:7" ht="21.75" customHeight="1">
      <c r="A17" s="17"/>
      <c r="B17" s="18"/>
      <c r="C17" s="18"/>
      <c r="D17" s="18"/>
      <c r="E17" s="14" t="s">
        <v>43</v>
      </c>
      <c r="F17" s="13"/>
      <c r="G17" s="13">
        <v>6150</v>
      </c>
    </row>
    <row r="18" spans="1:7" ht="14.25" customHeight="1">
      <c r="A18" s="17"/>
      <c r="B18" s="18"/>
      <c r="C18" s="18"/>
      <c r="D18" s="18"/>
      <c r="E18" s="14" t="s">
        <v>40</v>
      </c>
      <c r="F18" s="13"/>
      <c r="G18" s="13">
        <v>3000</v>
      </c>
    </row>
    <row r="19" spans="1:7" ht="12.75" customHeight="1">
      <c r="A19" s="11"/>
      <c r="B19" s="8"/>
      <c r="C19" s="8"/>
      <c r="D19" s="8"/>
      <c r="E19" s="11" t="s">
        <v>39</v>
      </c>
      <c r="F19" s="8"/>
      <c r="G19" s="13">
        <v>64642.82</v>
      </c>
    </row>
    <row r="20" spans="1:7" ht="19.5" customHeight="1">
      <c r="A20" s="8" t="s">
        <v>25</v>
      </c>
      <c r="B20" s="7">
        <f>B6+B19</f>
        <v>868000.67</v>
      </c>
      <c r="C20" s="7">
        <f>C6+C19</f>
        <v>821093.27</v>
      </c>
      <c r="D20" s="7">
        <f>D6+D19</f>
        <v>46907.40000000002</v>
      </c>
      <c r="E20" s="8"/>
      <c r="F20" s="8"/>
      <c r="G20" s="7">
        <f>SUM(G6:G19)</f>
        <v>813144.7399999999</v>
      </c>
    </row>
    <row r="21" spans="1:7" ht="30" customHeight="1">
      <c r="A21" s="4" t="s">
        <v>41</v>
      </c>
      <c r="B21" s="3"/>
      <c r="C21" s="3"/>
      <c r="D21" s="3"/>
      <c r="E21" s="10">
        <f>E2+C20-G20</f>
        <v>-12228.739999999874</v>
      </c>
      <c r="F21" s="3"/>
      <c r="G21" s="3"/>
    </row>
    <row r="22" ht="12.75" customHeight="1"/>
    <row r="23" spans="1:6" ht="14.25" customHeight="1">
      <c r="A23" s="29" t="s">
        <v>0</v>
      </c>
      <c r="B23" s="29"/>
      <c r="C23" s="29"/>
      <c r="D23" s="29"/>
      <c r="E23" s="29"/>
      <c r="F23" s="29"/>
    </row>
    <row r="24" spans="1:6" ht="7.5" customHeight="1">
      <c r="A24" s="30" t="s">
        <v>26</v>
      </c>
      <c r="B24" s="30"/>
      <c r="C24" s="30"/>
      <c r="D24" s="30"/>
      <c r="E24" s="30"/>
      <c r="F24" s="30"/>
    </row>
    <row r="25" spans="1:6" ht="12.75" customHeight="1" hidden="1">
      <c r="A25" s="30"/>
      <c r="B25" s="30"/>
      <c r="C25" s="30"/>
      <c r="D25" s="30"/>
      <c r="E25" s="30"/>
      <c r="F25" s="30"/>
    </row>
    <row r="26" spans="1:6" ht="4.5" customHeight="1">
      <c r="A26" s="30"/>
      <c r="B26" s="30"/>
      <c r="C26" s="30"/>
      <c r="D26" s="30"/>
      <c r="E26" s="30"/>
      <c r="F26" s="30"/>
    </row>
    <row r="27" spans="1:6" ht="66.75" customHeight="1">
      <c r="A27" s="30"/>
      <c r="B27" s="30"/>
      <c r="C27" s="30"/>
      <c r="D27" s="30"/>
      <c r="E27" s="30"/>
      <c r="F27" s="30"/>
    </row>
  </sheetData>
  <sheetProtection/>
  <mergeCells count="12">
    <mergeCell ref="A9:A16"/>
    <mergeCell ref="B9:B16"/>
    <mergeCell ref="C9:C16"/>
    <mergeCell ref="D9:D16"/>
    <mergeCell ref="A23:F23"/>
    <mergeCell ref="A24:F27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8.8515625" style="0" customWidth="1"/>
    <col min="5" max="5" width="15.7109375" style="0" customWidth="1"/>
    <col min="6" max="7" width="10.421875" style="0" customWidth="1"/>
    <col min="8" max="8" width="1.421875" style="0" customWidth="1"/>
    <col min="12" max="12" width="11.140625" style="0" customWidth="1"/>
  </cols>
  <sheetData>
    <row r="1" spans="1:8" ht="36" customHeight="1">
      <c r="A1" s="19" t="s">
        <v>27</v>
      </c>
      <c r="B1" s="19"/>
      <c r="C1" s="19"/>
      <c r="D1" s="19"/>
      <c r="E1" s="19"/>
      <c r="F1" s="19"/>
      <c r="G1" s="19"/>
      <c r="H1" s="1"/>
    </row>
    <row r="2" spans="1:7" ht="22.5" customHeight="1">
      <c r="A2" s="2" t="s">
        <v>44</v>
      </c>
      <c r="B2" s="3"/>
      <c r="C2" s="3"/>
      <c r="D2" s="3"/>
      <c r="E2" s="31">
        <f>'Гер.19 -17'!E21</f>
        <v>-12228.739999999874</v>
      </c>
      <c r="F2" s="3"/>
      <c r="G2" s="3"/>
    </row>
    <row r="3" spans="1:7" ht="14.25" customHeight="1">
      <c r="A3" s="20" t="s">
        <v>1</v>
      </c>
      <c r="B3" s="21"/>
      <c r="C3" s="21"/>
      <c r="D3" s="22"/>
      <c r="E3" s="20" t="s">
        <v>2</v>
      </c>
      <c r="F3" s="21"/>
      <c r="G3" s="22"/>
    </row>
    <row r="4" spans="1:7" ht="68.25" customHeight="1">
      <c r="A4" s="5" t="s">
        <v>3</v>
      </c>
      <c r="B4" s="32" t="s">
        <v>45</v>
      </c>
      <c r="C4" s="32" t="s">
        <v>46</v>
      </c>
      <c r="D4" s="32" t="s">
        <v>47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3">
        <v>835793.58</v>
      </c>
      <c r="C6" s="23">
        <v>788360.41</v>
      </c>
      <c r="D6" s="23">
        <f>B6-C6</f>
        <v>47433.169999999925</v>
      </c>
      <c r="E6" s="12" t="s">
        <v>9</v>
      </c>
      <c r="F6" s="13"/>
      <c r="G6" s="13">
        <v>12395.02</v>
      </c>
    </row>
    <row r="7" spans="1:7" ht="27.75" customHeight="1">
      <c r="A7" s="9"/>
      <c r="B7" s="24"/>
      <c r="C7" s="24"/>
      <c r="D7" s="24"/>
      <c r="E7" s="12" t="s">
        <v>49</v>
      </c>
      <c r="F7" s="13"/>
      <c r="G7" s="13">
        <v>16137.65</v>
      </c>
    </row>
    <row r="8" spans="1:7" ht="26.25" customHeight="1">
      <c r="A8" s="9" t="s">
        <v>10</v>
      </c>
      <c r="B8" s="24"/>
      <c r="C8" s="24"/>
      <c r="D8" s="24"/>
      <c r="E8" s="14" t="s">
        <v>11</v>
      </c>
      <c r="F8" s="13"/>
      <c r="G8" s="15">
        <v>40557.39</v>
      </c>
    </row>
    <row r="9" spans="1:7" ht="27.75" customHeight="1">
      <c r="A9" s="9" t="s">
        <v>12</v>
      </c>
      <c r="B9" s="24"/>
      <c r="C9" s="24"/>
      <c r="D9" s="24"/>
      <c r="E9" s="12" t="s">
        <v>13</v>
      </c>
      <c r="F9" s="13"/>
      <c r="G9" s="15">
        <f>291533.03+58306.61+37899.28-G10</f>
        <v>318738.92000000004</v>
      </c>
    </row>
    <row r="10" spans="1:7" ht="38.25" customHeight="1">
      <c r="A10" s="25"/>
      <c r="B10" s="27"/>
      <c r="C10" s="27"/>
      <c r="D10" s="27"/>
      <c r="E10" s="14" t="s">
        <v>14</v>
      </c>
      <c r="F10" s="13"/>
      <c r="G10" s="13">
        <v>69000</v>
      </c>
    </row>
    <row r="11" spans="1:7" ht="27.75" customHeight="1">
      <c r="A11" s="25"/>
      <c r="B11" s="27"/>
      <c r="C11" s="27"/>
      <c r="D11" s="27"/>
      <c r="E11" s="14" t="s">
        <v>15</v>
      </c>
      <c r="F11" s="14"/>
      <c r="G11" s="13">
        <v>6722.51</v>
      </c>
    </row>
    <row r="12" spans="1:7" ht="38.25" customHeight="1">
      <c r="A12" s="25"/>
      <c r="B12" s="27"/>
      <c r="C12" s="27"/>
      <c r="D12" s="27"/>
      <c r="E12" s="14" t="s">
        <v>42</v>
      </c>
      <c r="F12" s="16"/>
      <c r="G12" s="15"/>
    </row>
    <row r="13" spans="1:7" ht="12.75">
      <c r="A13" s="25"/>
      <c r="B13" s="27"/>
      <c r="C13" s="27"/>
      <c r="D13" s="27"/>
      <c r="E13" s="14" t="s">
        <v>19</v>
      </c>
      <c r="F13" s="14"/>
      <c r="G13" s="13">
        <v>216341.26</v>
      </c>
    </row>
    <row r="14" spans="1:7" ht="12.75">
      <c r="A14" s="25"/>
      <c r="B14" s="27"/>
      <c r="C14" s="27"/>
      <c r="D14" s="27"/>
      <c r="E14" s="14" t="s">
        <v>20</v>
      </c>
      <c r="F14" s="14"/>
      <c r="G14" s="13">
        <v>3795</v>
      </c>
    </row>
    <row r="15" spans="1:7" ht="21" customHeight="1">
      <c r="A15" s="25"/>
      <c r="B15" s="27"/>
      <c r="C15" s="27"/>
      <c r="D15" s="27"/>
      <c r="E15" s="14" t="s">
        <v>22</v>
      </c>
      <c r="F15" s="13"/>
      <c r="G15" s="15">
        <f>40735.54</f>
        <v>40735.54</v>
      </c>
    </row>
    <row r="16" spans="1:7" ht="27.75" customHeight="1">
      <c r="A16" s="25"/>
      <c r="B16" s="27"/>
      <c r="C16" s="27"/>
      <c r="D16" s="27"/>
      <c r="E16" s="14" t="s">
        <v>23</v>
      </c>
      <c r="F16" s="13"/>
      <c r="G16" s="15">
        <v>6737.36</v>
      </c>
    </row>
    <row r="17" spans="1:7" ht="36" customHeight="1">
      <c r="A17" s="26"/>
      <c r="B17" s="28"/>
      <c r="C17" s="28"/>
      <c r="D17" s="28"/>
      <c r="E17" s="14" t="s">
        <v>24</v>
      </c>
      <c r="F17" s="13"/>
      <c r="G17" s="13"/>
    </row>
    <row r="18" spans="1:7" ht="21.75" customHeight="1">
      <c r="A18" s="17"/>
      <c r="B18" s="18"/>
      <c r="C18" s="18"/>
      <c r="D18" s="18"/>
      <c r="E18" s="14" t="s">
        <v>50</v>
      </c>
      <c r="F18" s="13"/>
      <c r="G18" s="13">
        <v>8117.19</v>
      </c>
    </row>
    <row r="19" spans="1:7" ht="14.25" customHeight="1">
      <c r="A19" s="17"/>
      <c r="B19" s="18"/>
      <c r="C19" s="18"/>
      <c r="D19" s="18"/>
      <c r="E19" s="14"/>
      <c r="F19" s="13"/>
      <c r="G19" s="13"/>
    </row>
    <row r="20" spans="1:7" ht="12.75" customHeight="1">
      <c r="A20" s="11"/>
      <c r="B20" s="8"/>
      <c r="C20" s="8"/>
      <c r="D20" s="8"/>
      <c r="E20" s="11" t="s">
        <v>39</v>
      </c>
      <c r="F20" s="8"/>
      <c r="G20" s="13">
        <v>58700.84</v>
      </c>
    </row>
    <row r="21" spans="1:7" ht="19.5" customHeight="1">
      <c r="A21" s="8" t="s">
        <v>25</v>
      </c>
      <c r="B21" s="7">
        <f>B6+B20</f>
        <v>835793.58</v>
      </c>
      <c r="C21" s="7">
        <f>C6+C20</f>
        <v>788360.41</v>
      </c>
      <c r="D21" s="7">
        <f>D6+D20</f>
        <v>47433.169999999925</v>
      </c>
      <c r="E21" s="8"/>
      <c r="F21" s="8"/>
      <c r="G21" s="7">
        <f>SUM(G6:G20)</f>
        <v>797978.6799999999</v>
      </c>
    </row>
    <row r="22" spans="1:7" ht="30" customHeight="1">
      <c r="A22" s="4" t="s">
        <v>48</v>
      </c>
      <c r="B22" s="3"/>
      <c r="C22" s="3"/>
      <c r="D22" s="3"/>
      <c r="E22" s="10">
        <f>E2+C21-G21</f>
        <v>-21847.009999999776</v>
      </c>
      <c r="F22" s="3"/>
      <c r="G22" s="3"/>
    </row>
    <row r="23" ht="12.75" customHeight="1"/>
    <row r="24" spans="1:6" ht="14.25" customHeight="1">
      <c r="A24" s="29" t="s">
        <v>0</v>
      </c>
      <c r="B24" s="29"/>
      <c r="C24" s="29"/>
      <c r="D24" s="29"/>
      <c r="E24" s="29"/>
      <c r="F24" s="29"/>
    </row>
    <row r="25" spans="1:6" ht="7.5" customHeight="1">
      <c r="A25" s="30" t="s">
        <v>26</v>
      </c>
      <c r="B25" s="30"/>
      <c r="C25" s="30"/>
      <c r="D25" s="30"/>
      <c r="E25" s="30"/>
      <c r="F25" s="30"/>
    </row>
    <row r="26" spans="1:6" ht="12.75" customHeight="1" hidden="1">
      <c r="A26" s="30"/>
      <c r="B26" s="30"/>
      <c r="C26" s="30"/>
      <c r="D26" s="30"/>
      <c r="E26" s="30"/>
      <c r="F26" s="30"/>
    </row>
    <row r="27" spans="1:6" ht="4.5" customHeight="1">
      <c r="A27" s="30"/>
      <c r="B27" s="30"/>
      <c r="C27" s="30"/>
      <c r="D27" s="30"/>
      <c r="E27" s="30"/>
      <c r="F27" s="30"/>
    </row>
    <row r="28" spans="1:6" ht="66.75" customHeight="1">
      <c r="A28" s="30"/>
      <c r="B28" s="30"/>
      <c r="C28" s="30"/>
      <c r="D28" s="30"/>
      <c r="E28" s="30"/>
      <c r="F28" s="30"/>
    </row>
  </sheetData>
  <sheetProtection/>
  <mergeCells count="12">
    <mergeCell ref="A10:A17"/>
    <mergeCell ref="B10:B17"/>
    <mergeCell ref="C10:C17"/>
    <mergeCell ref="D10:D17"/>
    <mergeCell ref="A24:F24"/>
    <mergeCell ref="A25:F28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2018-03-20T12:34:32Z</cp:lastPrinted>
  <dcterms:created xsi:type="dcterms:W3CDTF">1996-10-08T23:32:33Z</dcterms:created>
  <dcterms:modified xsi:type="dcterms:W3CDTF">2019-03-05T11:57:10Z</dcterms:modified>
  <cp:category/>
  <cp:version/>
  <cp:contentType/>
  <cp:contentStatus/>
</cp:coreProperties>
</file>