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Исп.1" sheetId="1" state="hidden" r:id="rId1"/>
    <sheet name="Фейг.1-17" sheetId="2" r:id="rId2"/>
    <sheet name="Фейг.1-18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<sst xmlns="http://schemas.openxmlformats.org/spreadsheetml/2006/main" count="95" uniqueCount="51">
  <si>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Остаток  на доме на 01.01.2013г.</t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</si>
  <si>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</si>
  <si>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</si>
  <si>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</si>
  <si>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</si>
  <si>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</si>
  <si>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</si>
  <si>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</si>
  <si>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</si>
  <si>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</si>
  <si>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</si>
  <si>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</si>
  <si>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</si>
  <si>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</si>
  <si>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</si>
  <si>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</si>
  <si>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</si>
  <si>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</si>
  <si>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</si>
  <si>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</si>
  <si>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</si>
  <si>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</si>
  <si>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</si>
  <si>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</si>
  <si>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</si>
  <si>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</si>
  <si>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</si>
  <si>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</si>
  <si>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</si>
  <si>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</si>
  <si>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Уважаемые собственники!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</si>
  <si>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</si>
  <si>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Годовой отчёт по дому 1 по ул. Испытателей</t>
  </si>
  <si>
    <t>Долг за 2013</t>
  </si>
  <si>
    <t>Кап.ремонт ХВС, ГВС (2012)</t>
  </si>
  <si>
    <t>Отчет ООО "УК Покров" о расходовании средств по договору управления по дому 1А ул. Фейгина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</si>
  <si>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</si>
  <si>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</si>
  <si>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</si>
  <si>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</si>
  <si>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</si>
  <si>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</si>
  <si>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эл/энергия,вода</t>
  </si>
  <si>
    <t>Уборка при  контейнерных площадок</t>
  </si>
  <si>
    <t>Остаток  на доме на 01.01.2018г.</t>
  </si>
  <si>
    <t>Остаток на доме на 01.01.2019</t>
  </si>
  <si>
    <t>Начисленно за 2018</t>
  </si>
  <si>
    <t>Оплачено за 2018</t>
  </si>
  <si>
    <t>Долг за 2018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</si>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</sst>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textRotation="90" wrapText="1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3.28125" style="0" customWidth="1"/>
    <col min="6" max="6" width="11.00390625" style="0" customWidth="1"/>
    <col min="7" max="7" width="10.57421875" style="0" customWidth="1"/>
  </cols>
  <sheetData>
    <row r="1" spans="1:7" ht="29.25" customHeight="1">
      <c r="A1" s="20" t="s">
        <v>32</v>
      </c>
      <c r="B1" s="20"/>
      <c r="C1" s="20"/>
      <c r="D1" s="20"/>
      <c r="E1" s="20"/>
      <c r="F1" s="20"/>
      <c r="G1" s="20"/>
    </row>
    <row r="2" spans="1:7" ht="30.75" customHeight="1">
      <c r="A2" s="1" t="s">
        <v>0</v>
      </c>
      <c r="B2" s="2"/>
      <c r="C2" s="2"/>
      <c r="D2" s="2"/>
      <c r="E2" s="3">
        <v>15605.02</v>
      </c>
      <c r="F2" s="2"/>
      <c r="G2" s="2"/>
    </row>
    <row r="3" spans="1:7" ht="14.25">
      <c r="A3" s="21" t="s">
        <v>1</v>
      </c>
      <c r="B3" s="22"/>
      <c r="C3" s="22"/>
      <c r="D3" s="23"/>
      <c r="E3" s="21" t="s">
        <v>2</v>
      </c>
      <c r="F3" s="22"/>
      <c r="G3" s="23"/>
    </row>
    <row r="4" spans="1:7" ht="62.25">
      <c r="A4" s="4" t="s">
        <v>3</v>
      </c>
      <c r="B4" s="5" t="s">
        <v>4</v>
      </c>
      <c r="C4" s="5" t="s">
        <v>5</v>
      </c>
      <c r="D4" s="5" t="s">
        <v>33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24">
        <f>B18-B17</f>
        <v>380348.33999999997</v>
      </c>
      <c r="C6" s="24">
        <v>423737.85</v>
      </c>
      <c r="D6" s="24">
        <f>B6-C6</f>
        <v>-43389.51000000001</v>
      </c>
      <c r="E6" s="9" t="s">
        <v>11</v>
      </c>
      <c r="F6" s="7"/>
      <c r="G6" s="7">
        <v>10258.42</v>
      </c>
    </row>
    <row r="7" spans="1:7" ht="30.75" customHeight="1">
      <c r="A7" s="8" t="s">
        <v>12</v>
      </c>
      <c r="B7" s="25"/>
      <c r="C7" s="25"/>
      <c r="D7" s="25"/>
      <c r="E7" s="4" t="s">
        <v>13</v>
      </c>
      <c r="F7" s="7"/>
      <c r="G7" s="10">
        <v>31249.47</v>
      </c>
    </row>
    <row r="8" spans="1:7" ht="28.5" customHeight="1">
      <c r="A8" s="8" t="s">
        <v>14</v>
      </c>
      <c r="B8" s="25"/>
      <c r="C8" s="25"/>
      <c r="D8" s="25"/>
      <c r="E8" s="9" t="s">
        <v>15</v>
      </c>
      <c r="F8" s="7"/>
      <c r="G8" s="10">
        <v>154555.06</v>
      </c>
    </row>
    <row r="9" spans="1:7" ht="42" customHeight="1">
      <c r="A9" s="28"/>
      <c r="B9" s="28"/>
      <c r="C9" s="28"/>
      <c r="D9" s="28"/>
      <c r="E9" s="4" t="s">
        <v>16</v>
      </c>
      <c r="F9" s="7"/>
      <c r="G9" s="7">
        <v>63936</v>
      </c>
    </row>
    <row r="10" spans="1:7" ht="31.5" customHeight="1">
      <c r="A10" s="28"/>
      <c r="B10" s="28"/>
      <c r="C10" s="28"/>
      <c r="D10" s="28"/>
      <c r="E10" s="4" t="s">
        <v>17</v>
      </c>
      <c r="F10" s="4" t="s">
        <v>18</v>
      </c>
      <c r="G10" s="7">
        <v>6907.32</v>
      </c>
    </row>
    <row r="11" spans="1:7" ht="40.5" customHeight="1">
      <c r="A11" s="28"/>
      <c r="B11" s="28"/>
      <c r="C11" s="28"/>
      <c r="D11" s="28"/>
      <c r="E11" s="4" t="s">
        <v>19</v>
      </c>
      <c r="F11" s="11" t="s">
        <v>20</v>
      </c>
      <c r="G11" s="10">
        <v>4014.03</v>
      </c>
    </row>
    <row r="12" spans="1:7" ht="25.5">
      <c r="A12" s="28"/>
      <c r="B12" s="28"/>
      <c r="C12" s="28"/>
      <c r="D12" s="28"/>
      <c r="E12" s="4" t="s">
        <v>21</v>
      </c>
      <c r="F12" s="4" t="s">
        <v>22</v>
      </c>
      <c r="G12" s="7">
        <v>77140.18</v>
      </c>
    </row>
    <row r="13" spans="1:7" ht="33.75" customHeight="1">
      <c r="A13" s="28"/>
      <c r="B13" s="28"/>
      <c r="C13" s="28"/>
      <c r="D13" s="28"/>
      <c r="E13" s="4" t="s">
        <v>23</v>
      </c>
      <c r="F13" s="4" t="s">
        <v>24</v>
      </c>
      <c r="G13" s="7">
        <v>0</v>
      </c>
    </row>
    <row r="14" spans="1:7" ht="12.75">
      <c r="A14" s="28"/>
      <c r="B14" s="28"/>
      <c r="C14" s="28"/>
      <c r="D14" s="28"/>
      <c r="E14" s="4" t="s">
        <v>25</v>
      </c>
      <c r="F14" s="7"/>
      <c r="G14" s="10">
        <v>17606.74</v>
      </c>
    </row>
    <row r="15" spans="1:7" ht="28.5" customHeight="1">
      <c r="A15" s="28"/>
      <c r="B15" s="28"/>
      <c r="C15" s="28"/>
      <c r="D15" s="28"/>
      <c r="E15" s="4" t="s">
        <v>26</v>
      </c>
      <c r="F15" s="7"/>
      <c r="G15" s="10">
        <v>6101.49</v>
      </c>
    </row>
    <row r="16" spans="1:7" ht="42" customHeight="1">
      <c r="A16" s="29"/>
      <c r="B16" s="29"/>
      <c r="C16" s="29"/>
      <c r="D16" s="29"/>
      <c r="E16" s="4" t="s">
        <v>27</v>
      </c>
      <c r="F16" s="7"/>
      <c r="G16" s="7">
        <v>0</v>
      </c>
    </row>
    <row r="17" spans="1:7" ht="25.5">
      <c r="A17" s="12" t="s">
        <v>34</v>
      </c>
      <c r="B17" s="7">
        <v>49508.76</v>
      </c>
      <c r="C17" s="7"/>
      <c r="D17" s="7"/>
      <c r="E17" s="7"/>
      <c r="F17" s="7"/>
      <c r="G17" s="7">
        <v>69408.3</v>
      </c>
    </row>
    <row r="18" spans="1:7" ht="21.75" customHeight="1">
      <c r="A18" s="7" t="s">
        <v>28</v>
      </c>
      <c r="B18" s="6">
        <v>429857.1</v>
      </c>
      <c r="C18" s="6">
        <f>C6</f>
        <v>423737.85</v>
      </c>
      <c r="D18" s="6">
        <f>D6+D17</f>
        <v>-43389.51000000001</v>
      </c>
      <c r="E18" s="7"/>
      <c r="F18" s="7"/>
      <c r="G18" s="6">
        <f>SUM(G6:G17)</f>
        <v>441177.01</v>
      </c>
    </row>
    <row r="19" spans="1:7" ht="22.5" customHeight="1">
      <c r="A19" s="3" t="s">
        <v>29</v>
      </c>
      <c r="B19" s="2"/>
      <c r="C19" s="2"/>
      <c r="D19" s="2"/>
      <c r="E19" s="13">
        <f>E2+C18-G18</f>
        <v>-1834.140000000014</v>
      </c>
      <c r="F19" s="2"/>
      <c r="G19" s="2"/>
    </row>
    <row r="20" spans="1:7" ht="36.75" customHeight="1">
      <c r="A20" s="26" t="s">
        <v>30</v>
      </c>
      <c r="B20" s="26"/>
      <c r="C20" s="26"/>
      <c r="D20" s="26"/>
      <c r="E20" s="26"/>
      <c r="F20" s="26"/>
      <c r="G20" s="26"/>
    </row>
    <row r="21" spans="1:7" ht="12.75">
      <c r="A21" s="27" t="s">
        <v>31</v>
      </c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</sheetData>
  <sheetProtection/>
  <mergeCells count="12">
    <mergeCell ref="A20:G20"/>
    <mergeCell ref="A21:G26"/>
    <mergeCell ref="A9:A16"/>
    <mergeCell ref="B9:B16"/>
    <mergeCell ref="C9:C16"/>
    <mergeCell ref="D9:D16"/>
    <mergeCell ref="A1:G1"/>
    <mergeCell ref="A3:D3"/>
    <mergeCell ref="E3:G3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L11" sqref="L11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  <col min="10" max="10" width="11.421875" style="0" customWidth="1"/>
  </cols>
  <sheetData>
    <row r="1" spans="1:7" ht="47.25" customHeight="1">
      <c r="A1" s="35" t="s">
        <v>35</v>
      </c>
      <c r="B1" s="35"/>
      <c r="C1" s="35"/>
      <c r="D1" s="35"/>
      <c r="E1" s="35"/>
      <c r="F1" s="35"/>
      <c r="G1" s="35"/>
    </row>
    <row r="2" spans="1:7" ht="30.75" customHeight="1">
      <c r="A2" s="1" t="s">
        <v>37</v>
      </c>
      <c r="B2" s="2"/>
      <c r="C2" s="2"/>
      <c r="D2" s="2"/>
      <c r="E2" s="3">
        <v>-115583.37</v>
      </c>
      <c r="F2" s="2"/>
      <c r="G2" s="2"/>
    </row>
    <row r="3" spans="1:7" ht="14.25">
      <c r="A3" s="21" t="s">
        <v>1</v>
      </c>
      <c r="B3" s="22"/>
      <c r="C3" s="22"/>
      <c r="D3" s="23"/>
      <c r="E3" s="21" t="s">
        <v>2</v>
      </c>
      <c r="F3" s="22"/>
      <c r="G3" s="23"/>
    </row>
    <row r="4" spans="1:7" ht="62.25">
      <c r="A4" s="4" t="s">
        <v>3</v>
      </c>
      <c r="B4" s="5" t="s">
        <v>38</v>
      </c>
      <c r="C4" s="5" t="s">
        <v>39</v>
      </c>
      <c r="D4" s="5" t="s">
        <v>40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30">
        <v>603588.56</v>
      </c>
      <c r="C6" s="30">
        <v>556816.71</v>
      </c>
      <c r="D6" s="30">
        <f>B6-C6</f>
        <v>46771.85000000009</v>
      </c>
      <c r="E6" s="16" t="s">
        <v>11</v>
      </c>
      <c r="F6" s="14"/>
      <c r="G6" s="14">
        <v>3711</v>
      </c>
    </row>
    <row r="7" spans="1:7" ht="30.75" customHeight="1">
      <c r="A7" s="8" t="s">
        <v>12</v>
      </c>
      <c r="B7" s="31"/>
      <c r="C7" s="31"/>
      <c r="D7" s="31"/>
      <c r="E7" s="17" t="s">
        <v>13</v>
      </c>
      <c r="F7" s="14"/>
      <c r="G7" s="15">
        <v>29719</v>
      </c>
    </row>
    <row r="8" spans="1:7" ht="28.5" customHeight="1">
      <c r="A8" s="8" t="s">
        <v>14</v>
      </c>
      <c r="B8" s="31"/>
      <c r="C8" s="31"/>
      <c r="D8" s="31"/>
      <c r="E8" s="16" t="s">
        <v>15</v>
      </c>
      <c r="F8" s="14"/>
      <c r="G8" s="15">
        <v>257904.29</v>
      </c>
    </row>
    <row r="9" spans="1:7" ht="42" customHeight="1">
      <c r="A9" s="28"/>
      <c r="B9" s="32"/>
      <c r="C9" s="32"/>
      <c r="D9" s="32"/>
      <c r="E9" s="17" t="s">
        <v>16</v>
      </c>
      <c r="F9" s="14"/>
      <c r="G9" s="14">
        <v>52320</v>
      </c>
    </row>
    <row r="10" spans="1:7" ht="31.5" customHeight="1">
      <c r="A10" s="28"/>
      <c r="B10" s="32"/>
      <c r="C10" s="32"/>
      <c r="D10" s="32"/>
      <c r="E10" s="17" t="s">
        <v>17</v>
      </c>
      <c r="F10" s="17"/>
      <c r="G10" s="14"/>
    </row>
    <row r="11" spans="1:7" ht="40.5" customHeight="1">
      <c r="A11" s="28"/>
      <c r="B11" s="32"/>
      <c r="C11" s="32"/>
      <c r="D11" s="32"/>
      <c r="E11" s="17" t="s">
        <v>43</v>
      </c>
      <c r="F11" s="18"/>
      <c r="G11" s="15">
        <v>4490.5</v>
      </c>
    </row>
    <row r="12" spans="1:7" ht="12.75">
      <c r="A12" s="28"/>
      <c r="B12" s="32"/>
      <c r="C12" s="32"/>
      <c r="D12" s="32"/>
      <c r="E12" s="17" t="s">
        <v>21</v>
      </c>
      <c r="F12" s="17"/>
      <c r="G12" s="14">
        <v>153425.28</v>
      </c>
    </row>
    <row r="13" spans="1:7" ht="33.75" customHeight="1">
      <c r="A13" s="28"/>
      <c r="B13" s="32"/>
      <c r="C13" s="32"/>
      <c r="D13" s="32"/>
      <c r="E13" s="17" t="s">
        <v>23</v>
      </c>
      <c r="F13" s="17"/>
      <c r="G13" s="14"/>
    </row>
    <row r="14" spans="1:7" ht="12.75">
      <c r="A14" s="28"/>
      <c r="B14" s="32"/>
      <c r="C14" s="32"/>
      <c r="D14" s="32"/>
      <c r="E14" s="17" t="s">
        <v>25</v>
      </c>
      <c r="F14" s="14"/>
      <c r="G14" s="15">
        <v>42850</v>
      </c>
    </row>
    <row r="15" spans="1:7" ht="28.5" customHeight="1">
      <c r="A15" s="28"/>
      <c r="B15" s="32"/>
      <c r="C15" s="32"/>
      <c r="D15" s="32"/>
      <c r="E15" s="17" t="s">
        <v>26</v>
      </c>
      <c r="F15" s="14"/>
      <c r="G15" s="15">
        <v>6575.33</v>
      </c>
    </row>
    <row r="16" spans="1:7" ht="42" customHeight="1">
      <c r="A16" s="29"/>
      <c r="B16" s="33"/>
      <c r="C16" s="33"/>
      <c r="D16" s="33"/>
      <c r="E16" s="17" t="s">
        <v>27</v>
      </c>
      <c r="F16" s="14"/>
      <c r="G16" s="14">
        <v>0</v>
      </c>
    </row>
    <row r="17" spans="1:7" ht="12.75">
      <c r="A17" s="12"/>
      <c r="B17" s="7"/>
      <c r="C17" s="7"/>
      <c r="D17" s="7"/>
      <c r="E17" s="14" t="s">
        <v>42</v>
      </c>
      <c r="F17" s="7"/>
      <c r="G17" s="14">
        <v>46914.49</v>
      </c>
    </row>
    <row r="18" spans="1:7" ht="21.75" customHeight="1">
      <c r="A18" s="7" t="s">
        <v>28</v>
      </c>
      <c r="B18" s="6">
        <f>B6</f>
        <v>603588.56</v>
      </c>
      <c r="C18" s="6">
        <f>C6</f>
        <v>556816.71</v>
      </c>
      <c r="D18" s="6">
        <f>D6+D17</f>
        <v>46771.85000000009</v>
      </c>
      <c r="E18" s="7"/>
      <c r="F18" s="7"/>
      <c r="G18" s="6">
        <f>SUM(G6:G17)</f>
        <v>597909.89</v>
      </c>
    </row>
    <row r="19" spans="1:7" ht="22.5" customHeight="1">
      <c r="A19" s="3" t="s">
        <v>41</v>
      </c>
      <c r="B19" s="2"/>
      <c r="C19" s="2"/>
      <c r="D19" s="2"/>
      <c r="E19" s="13">
        <f>E2+C18-G18</f>
        <v>-156676.55000000005</v>
      </c>
      <c r="F19" s="2"/>
      <c r="G19" s="2"/>
    </row>
    <row r="20" spans="1:6" ht="110.25" customHeight="1">
      <c r="A20" s="34" t="s">
        <v>36</v>
      </c>
      <c r="B20" s="34"/>
      <c r="C20" s="34"/>
      <c r="D20" s="34"/>
      <c r="E20" s="34"/>
      <c r="F20" s="34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  <col min="10" max="10" width="11.421875" style="0" customWidth="1"/>
  </cols>
  <sheetData>
    <row r="1" spans="1:7" ht="47.25" customHeight="1">
      <c r="A1" s="35" t="s">
        <v>35</v>
      </c>
      <c r="B1" s="35"/>
      <c r="C1" s="35"/>
      <c r="D1" s="35"/>
      <c r="E1" s="35"/>
      <c r="F1" s="35"/>
      <c r="G1" s="35"/>
    </row>
    <row r="2" spans="1:7" ht="30.75" customHeight="1">
      <c r="A2" s="1" t="s">
        <v>44</v>
      </c>
      <c r="B2" s="2"/>
      <c r="C2" s="2"/>
      <c r="D2" s="2"/>
      <c r="E2" s="44">
        <f>'Фейг.1-17'!E19</f>
        <v>-156676.55000000005</v>
      </c>
      <c r="F2" s="2"/>
      <c r="G2" s="2"/>
    </row>
    <row r="3" spans="1:7" ht="14.25">
      <c r="A3" s="21" t="s">
        <v>1</v>
      </c>
      <c r="B3" s="22"/>
      <c r="C3" s="22"/>
      <c r="D3" s="23"/>
      <c r="E3" s="21" t="s">
        <v>2</v>
      </c>
      <c r="F3" s="22"/>
      <c r="G3" s="23"/>
    </row>
    <row r="4" spans="1:7" ht="62.25">
      <c r="A4" s="4" t="s">
        <v>3</v>
      </c>
      <c r="B4" s="19" t="s">
        <v>46</v>
      </c>
      <c r="C4" s="19" t="s">
        <v>47</v>
      </c>
      <c r="D4" s="19" t="s">
        <v>48</v>
      </c>
      <c r="E4" s="4" t="s">
        <v>6</v>
      </c>
      <c r="F4" s="4" t="s">
        <v>7</v>
      </c>
      <c r="G4" s="4" t="s">
        <v>8</v>
      </c>
    </row>
    <row r="5" spans="1:7" ht="12.75">
      <c r="A5" s="6" t="s">
        <v>9</v>
      </c>
      <c r="B5" s="7"/>
      <c r="C5" s="7"/>
      <c r="D5" s="7"/>
      <c r="E5" s="7"/>
      <c r="F5" s="7"/>
      <c r="G5" s="7"/>
    </row>
    <row r="6" spans="1:7" ht="39" customHeight="1">
      <c r="A6" s="8" t="s">
        <v>10</v>
      </c>
      <c r="B6" s="36">
        <v>572651.24</v>
      </c>
      <c r="C6" s="36">
        <v>506519.52</v>
      </c>
      <c r="D6" s="36">
        <f>B6-C6</f>
        <v>66131.71999999997</v>
      </c>
      <c r="E6" s="37" t="s">
        <v>11</v>
      </c>
      <c r="F6" s="38"/>
      <c r="G6" s="38">
        <v>8790.33</v>
      </c>
    </row>
    <row r="7" spans="1:7" ht="39" customHeight="1">
      <c r="A7" s="8"/>
      <c r="B7" s="39"/>
      <c r="C7" s="39"/>
      <c r="D7" s="39"/>
      <c r="E7" s="37" t="s">
        <v>49</v>
      </c>
      <c r="F7" s="38"/>
      <c r="G7" s="38">
        <v>11444.53</v>
      </c>
    </row>
    <row r="8" spans="1:7" ht="30.75" customHeight="1">
      <c r="A8" s="8" t="s">
        <v>12</v>
      </c>
      <c r="B8" s="39"/>
      <c r="C8" s="39"/>
      <c r="D8" s="39"/>
      <c r="E8" s="40" t="s">
        <v>13</v>
      </c>
      <c r="F8" s="38"/>
      <c r="G8" s="41">
        <v>28762.56</v>
      </c>
    </row>
    <row r="9" spans="1:7" ht="28.5" customHeight="1">
      <c r="A9" s="8" t="s">
        <v>14</v>
      </c>
      <c r="B9" s="39"/>
      <c r="C9" s="39"/>
      <c r="D9" s="39"/>
      <c r="E9" s="37" t="s">
        <v>15</v>
      </c>
      <c r="F9" s="38"/>
      <c r="G9" s="41">
        <f>206749.92+41349.98+26877.49-G10</f>
        <v>222657.39</v>
      </c>
    </row>
    <row r="10" spans="1:7" ht="42" customHeight="1">
      <c r="A10" s="28"/>
      <c r="B10" s="42"/>
      <c r="C10" s="42"/>
      <c r="D10" s="42"/>
      <c r="E10" s="40" t="s">
        <v>16</v>
      </c>
      <c r="F10" s="38"/>
      <c r="G10" s="38">
        <v>52320</v>
      </c>
    </row>
    <row r="11" spans="1:7" ht="31.5" customHeight="1">
      <c r="A11" s="28"/>
      <c r="B11" s="42"/>
      <c r="C11" s="42"/>
      <c r="D11" s="42"/>
      <c r="E11" s="40" t="s">
        <v>17</v>
      </c>
      <c r="F11" s="40"/>
      <c r="G11" s="38">
        <v>4332.98</v>
      </c>
    </row>
    <row r="12" spans="1:7" ht="12.75">
      <c r="A12" s="28"/>
      <c r="B12" s="42"/>
      <c r="C12" s="42"/>
      <c r="D12" s="42"/>
      <c r="E12" s="40" t="s">
        <v>21</v>
      </c>
      <c r="F12" s="40"/>
      <c r="G12" s="38">
        <v>153425.28</v>
      </c>
    </row>
    <row r="13" spans="1:7" ht="33.75" customHeight="1">
      <c r="A13" s="28"/>
      <c r="B13" s="42"/>
      <c r="C13" s="42"/>
      <c r="D13" s="42"/>
      <c r="E13" s="40" t="s">
        <v>23</v>
      </c>
      <c r="F13" s="40"/>
      <c r="G13" s="38"/>
    </row>
    <row r="14" spans="1:7" ht="12.75">
      <c r="A14" s="28"/>
      <c r="B14" s="42"/>
      <c r="C14" s="42"/>
      <c r="D14" s="42"/>
      <c r="E14" s="40" t="s">
        <v>25</v>
      </c>
      <c r="F14" s="38"/>
      <c r="G14" s="41">
        <f>25810.27-G6</f>
        <v>17019.940000000002</v>
      </c>
    </row>
    <row r="15" spans="1:7" ht="28.5" customHeight="1">
      <c r="A15" s="28"/>
      <c r="B15" s="42"/>
      <c r="C15" s="42"/>
      <c r="D15" s="42"/>
      <c r="E15" s="40" t="s">
        <v>26</v>
      </c>
      <c r="F15" s="38"/>
      <c r="G15" s="41">
        <v>4778.01</v>
      </c>
    </row>
    <row r="16" spans="1:7" ht="42" customHeight="1">
      <c r="A16" s="29"/>
      <c r="B16" s="43"/>
      <c r="C16" s="43"/>
      <c r="D16" s="43"/>
      <c r="E16" s="40" t="s">
        <v>50</v>
      </c>
      <c r="F16" s="38"/>
      <c r="G16" s="38">
        <v>5756.57</v>
      </c>
    </row>
    <row r="17" spans="1:7" ht="12.75">
      <c r="A17" s="12"/>
      <c r="B17" s="7"/>
      <c r="C17" s="7"/>
      <c r="D17" s="7"/>
      <c r="E17" s="14" t="s">
        <v>42</v>
      </c>
      <c r="F17" s="7"/>
      <c r="G17" s="15">
        <v>40959.56</v>
      </c>
    </row>
    <row r="18" spans="1:7" ht="21.75" customHeight="1">
      <c r="A18" s="7" t="s">
        <v>28</v>
      </c>
      <c r="B18" s="6">
        <f>B6</f>
        <v>572651.24</v>
      </c>
      <c r="C18" s="6">
        <f>C6</f>
        <v>506519.52</v>
      </c>
      <c r="D18" s="6">
        <f>D6+D17</f>
        <v>66131.71999999997</v>
      </c>
      <c r="E18" s="7"/>
      <c r="F18" s="7"/>
      <c r="G18" s="6">
        <f>SUM(G6:G17)</f>
        <v>550247.1499999999</v>
      </c>
    </row>
    <row r="19" spans="1:7" ht="22.5" customHeight="1">
      <c r="A19" s="3" t="s">
        <v>45</v>
      </c>
      <c r="B19" s="2"/>
      <c r="C19" s="2"/>
      <c r="D19" s="2"/>
      <c r="E19" s="13">
        <f>E2+C18-G18</f>
        <v>-200404.17999999993</v>
      </c>
      <c r="F19" s="2"/>
      <c r="G19" s="2"/>
    </row>
    <row r="20" spans="1:6" ht="110.25" customHeight="1">
      <c r="A20" s="34" t="s">
        <v>36</v>
      </c>
      <c r="B20" s="34"/>
      <c r="C20" s="34"/>
      <c r="D20" s="34"/>
      <c r="E20" s="34"/>
      <c r="F20" s="34"/>
    </row>
  </sheetData>
  <sheetProtection/>
  <mergeCells count="11">
    <mergeCell ref="D6:D9"/>
    <mergeCell ref="A10:A16"/>
    <mergeCell ref="B10:B16"/>
    <mergeCell ref="C10:C16"/>
    <mergeCell ref="D10:D16"/>
    <mergeCell ref="A20:F20"/>
    <mergeCell ref="A1:G1"/>
    <mergeCell ref="A3:D3"/>
    <mergeCell ref="E3:G3"/>
    <mergeCell ref="B6:B9"/>
    <mergeCell ref="C6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2018-03-20T11:06:04Z</cp:lastPrinted>
  <dcterms:created xsi:type="dcterms:W3CDTF">1996-10-08T23:32:33Z</dcterms:created>
  <dcterms:modified xsi:type="dcterms:W3CDTF">2019-03-05T16:49:23Z</dcterms:modified>
  <cp:category/>
  <cp:version/>
  <cp:contentType/>
  <cp:contentStatus/>
</cp:coreProperties>
</file>