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.п.23-16" sheetId="1" r:id="rId1"/>
    <sheet name="Б.п.23-17" sheetId="2" r:id="rId2"/>
    <sheet name="Б.п.23-18" sheetId="3" r:id="rId3"/>
    <sheet name="Лист2" sheetId="4" state="hidden" r:id="rId4"/>
  </sheets>
  <definedNames/>
  <calcPr fullCalcOnLoad="1" refMode="R1C1"/>
</workbook>
</file>

<file path=xl/sharedStrings.xml><?xml version="1.0" encoding="utf-8"?>
<sst xmlns="http://schemas.openxmlformats.org/spreadsheetml/2006/main" count="96" uniqueCount="47">
  <si>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</si>
  <si>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</si>
  <si>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</si>
  <si>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</si>
  <si>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</si>
  <si>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</si>
  <si>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</si>
  <si>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</si>
  <si>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</si>
  <si>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</si>
  <si>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</si>
  <si>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</si>
  <si>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</si>
  <si>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</si>
  <si>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</si>
  <si>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</si>
  <si>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</si>
  <si>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</si>
  <si>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</si>
  <si>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</si>
  <si>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Материалы</t>
  </si>
  <si>
    <t>Услуги банка и почты</t>
  </si>
  <si>
    <t>Юр. Услуги (госпошлина, взыскание)</t>
  </si>
  <si>
    <t>Итого по ЖУ</t>
  </si>
  <si>
    <t>Зар.плата на уборку двора и подъездов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</si>
  <si>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</si>
  <si>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23  ул. Больничный проезд</t>
  </si>
  <si>
    <t>Остаток  на доме на 01.01.2016г.</t>
  </si>
  <si>
    <t>Начисленно за 2016</t>
  </si>
  <si>
    <t>Оплачено за 2016</t>
  </si>
  <si>
    <t>Долг на начало 2016</t>
  </si>
  <si>
    <t>Остаток на доме на 01.01.2017</t>
  </si>
  <si>
    <t>э/энергия</t>
  </si>
  <si>
    <t>Остаток  на доме на 01.01.2017г.</t>
  </si>
  <si>
    <t>Начисленно за 2017</t>
  </si>
  <si>
    <t>Оплачено за 2017</t>
  </si>
  <si>
    <t>Долг на начало 2017</t>
  </si>
  <si>
    <t>Остаток на доме на 01.01.2018</t>
  </si>
  <si>
    <t>МОП э/э,вода</t>
  </si>
  <si>
    <t>Уборка при  контейнерных площадок</t>
  </si>
  <si>
    <t>Остаток  на доме на 01.01.2018г.</t>
  </si>
  <si>
    <t>Начисленно за 2018</t>
  </si>
  <si>
    <t>Оплачено за 2018</t>
  </si>
  <si>
    <t>Долг на начало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</si>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</sst>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5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7" borderId="2" applyNumberFormat="0" applyAlignment="0" applyProtection="0"/>
    <xf numFmtId="0" fontId="32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8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49" fontId="0" fillId="0" borderId="10" xfId="0" applyNumberFormat="1" applyFont="1" applyBorder="1" applyAlignment="1">
      <alignment wrapText="1"/>
    </xf>
    <xf numFmtId="0" fontId="10" fillId="0" borderId="0" xfId="0" applyFont="1" applyAlignment="1">
      <alignment horizontal="center" wrapText="1"/>
    </xf>
    <xf numFmtId="0" fontId="6" fillId="0" borderId="13" xfId="0" applyFont="1" applyBorder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9" fillId="0" borderId="0" xfId="0" applyFont="1" applyAlignment="1">
      <alignment horizontal="center"/>
    </xf>
    <xf numFmtId="0" fontId="4" fillId="0" borderId="0" xfId="0" applyNumberFormat="1" applyFont="1" applyBorder="1" applyAlignment="1">
      <alignment horizontal="distributed" vertical="center" wrapText="1"/>
    </xf>
    <xf numFmtId="2" fontId="3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4">
      <selection activeCell="H38" sqref="H38"/>
    </sheetView>
  </sheetViews>
  <sheetFormatPr defaultColWidth="9.140625" defaultRowHeight="12.75"/>
  <cols>
    <col min="1" max="1" width="18.00390625" style="0" customWidth="1"/>
    <col min="2" max="3" width="10.140625" style="0" customWidth="1"/>
    <col min="4" max="4" width="9.28125" style="0" bestFit="1" customWidth="1"/>
    <col min="5" max="5" width="17.140625" style="0" customWidth="1"/>
    <col min="6" max="6" width="11.00390625" style="0" customWidth="1"/>
    <col min="7" max="7" width="9.28125" style="0" customWidth="1"/>
    <col min="8" max="8" width="2.140625" style="0" customWidth="1"/>
  </cols>
  <sheetData>
    <row r="1" spans="1:8" ht="39.75" customHeight="1">
      <c r="A1" s="18" t="s">
        <v>26</v>
      </c>
      <c r="B1" s="18"/>
      <c r="C1" s="18"/>
      <c r="D1" s="18"/>
      <c r="E1" s="18"/>
      <c r="F1" s="18"/>
      <c r="G1" s="18"/>
      <c r="H1" s="1"/>
    </row>
    <row r="2" spans="1:7" ht="27.75" customHeight="1">
      <c r="A2" s="2" t="s">
        <v>27</v>
      </c>
      <c r="B2" s="3"/>
      <c r="C2" s="3"/>
      <c r="D2" s="3"/>
      <c r="E2" s="4">
        <v>-59098.04</v>
      </c>
      <c r="F2" s="3"/>
      <c r="G2" s="3"/>
    </row>
    <row r="3" spans="1:7" ht="14.25" customHeight="1">
      <c r="A3" s="19" t="s">
        <v>1</v>
      </c>
      <c r="B3" s="20"/>
      <c r="C3" s="20"/>
      <c r="D3" s="21"/>
      <c r="E3" s="19" t="s">
        <v>2</v>
      </c>
      <c r="F3" s="20"/>
      <c r="G3" s="21"/>
    </row>
    <row r="4" spans="1:7" ht="62.25">
      <c r="A4" s="5" t="s">
        <v>3</v>
      </c>
      <c r="B4" s="6" t="s">
        <v>28</v>
      </c>
      <c r="C4" s="6" t="s">
        <v>29</v>
      </c>
      <c r="D4" s="6" t="s">
        <v>30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22">
        <v>149137.88</v>
      </c>
      <c r="C6" s="22">
        <v>143421.78</v>
      </c>
      <c r="D6" s="22">
        <f>B6-C6</f>
        <v>5716.100000000006</v>
      </c>
      <c r="E6" s="14" t="s">
        <v>9</v>
      </c>
      <c r="F6" s="12"/>
      <c r="G6" s="12">
        <v>1130</v>
      </c>
    </row>
    <row r="7" spans="1:7" ht="27.75" customHeight="1">
      <c r="A7" s="9" t="s">
        <v>10</v>
      </c>
      <c r="B7" s="23"/>
      <c r="C7" s="23"/>
      <c r="D7" s="23"/>
      <c r="E7" s="15" t="s">
        <v>11</v>
      </c>
      <c r="F7" s="12"/>
      <c r="G7" s="13">
        <v>8311.63</v>
      </c>
    </row>
    <row r="8" spans="1:7" ht="24.75" customHeight="1">
      <c r="A8" s="9" t="s">
        <v>12</v>
      </c>
      <c r="B8" s="23"/>
      <c r="C8" s="23"/>
      <c r="D8" s="23"/>
      <c r="E8" s="14" t="s">
        <v>13</v>
      </c>
      <c r="F8" s="12"/>
      <c r="G8" s="13">
        <v>55160.58</v>
      </c>
    </row>
    <row r="9" spans="1:7" ht="38.25">
      <c r="A9" s="24"/>
      <c r="B9" s="26"/>
      <c r="C9" s="26"/>
      <c r="D9" s="26"/>
      <c r="E9" s="15" t="s">
        <v>24</v>
      </c>
      <c r="F9" s="12"/>
      <c r="G9" s="12">
        <v>24840</v>
      </c>
    </row>
    <row r="10" spans="1:7" ht="30" customHeight="1">
      <c r="A10" s="24"/>
      <c r="B10" s="26"/>
      <c r="C10" s="26"/>
      <c r="D10" s="26"/>
      <c r="E10" s="15" t="s">
        <v>14</v>
      </c>
      <c r="F10" s="15"/>
      <c r="G10" s="12"/>
    </row>
    <row r="11" spans="1:7" ht="42" customHeight="1">
      <c r="A11" s="24"/>
      <c r="B11" s="26"/>
      <c r="C11" s="26"/>
      <c r="D11" s="26"/>
      <c r="E11" s="15" t="s">
        <v>15</v>
      </c>
      <c r="F11" s="16" t="s">
        <v>16</v>
      </c>
      <c r="G11" s="13">
        <v>1367.86</v>
      </c>
    </row>
    <row r="12" spans="1:7" ht="25.5">
      <c r="A12" s="24"/>
      <c r="B12" s="26"/>
      <c r="C12" s="26"/>
      <c r="D12" s="26"/>
      <c r="E12" s="15" t="s">
        <v>17</v>
      </c>
      <c r="F12" s="15" t="s">
        <v>18</v>
      </c>
      <c r="G12" s="12">
        <v>44540.81</v>
      </c>
    </row>
    <row r="13" spans="1:7" ht="12.75" customHeight="1">
      <c r="A13" s="24"/>
      <c r="B13" s="26"/>
      <c r="C13" s="26"/>
      <c r="D13" s="26"/>
      <c r="E13" s="15" t="s">
        <v>19</v>
      </c>
      <c r="F13" s="15"/>
      <c r="G13" s="12">
        <v>0</v>
      </c>
    </row>
    <row r="14" spans="1:7" ht="21" customHeight="1">
      <c r="A14" s="24"/>
      <c r="B14" s="26"/>
      <c r="C14" s="26"/>
      <c r="D14" s="26"/>
      <c r="E14" s="15" t="s">
        <v>20</v>
      </c>
      <c r="F14" s="12"/>
      <c r="G14" s="13">
        <v>7860.47</v>
      </c>
    </row>
    <row r="15" spans="1:7" ht="26.25" customHeight="1">
      <c r="A15" s="24"/>
      <c r="B15" s="26"/>
      <c r="C15" s="26"/>
      <c r="D15" s="26"/>
      <c r="E15" s="15" t="s">
        <v>21</v>
      </c>
      <c r="F15" s="12"/>
      <c r="G15" s="13">
        <v>1959.64</v>
      </c>
    </row>
    <row r="16" spans="1:7" ht="36.75" customHeight="1">
      <c r="A16" s="25"/>
      <c r="B16" s="27"/>
      <c r="C16" s="27"/>
      <c r="D16" s="27"/>
      <c r="E16" s="15" t="s">
        <v>22</v>
      </c>
      <c r="F16" s="12"/>
      <c r="G16" s="12">
        <v>0</v>
      </c>
    </row>
    <row r="17" spans="1:7" ht="12.75">
      <c r="A17" s="10"/>
      <c r="B17" s="8"/>
      <c r="C17" s="8"/>
      <c r="D17" s="8"/>
      <c r="E17" s="17" t="s">
        <v>32</v>
      </c>
      <c r="F17" s="8"/>
      <c r="G17" s="8">
        <v>3152</v>
      </c>
    </row>
    <row r="18" spans="1:7" ht="15.75" customHeight="1">
      <c r="A18" s="8" t="s">
        <v>23</v>
      </c>
      <c r="B18" s="7">
        <f>B6+B17</f>
        <v>149137.88</v>
      </c>
      <c r="C18" s="7">
        <f>C6+C17</f>
        <v>143421.78</v>
      </c>
      <c r="D18" s="7">
        <f>D6+D17</f>
        <v>5716.100000000006</v>
      </c>
      <c r="E18" s="8"/>
      <c r="F18" s="8"/>
      <c r="G18" s="7">
        <f>SUM(G6:G17)</f>
        <v>148322.99000000002</v>
      </c>
    </row>
    <row r="19" spans="1:7" ht="27.75" customHeight="1">
      <c r="A19" s="4" t="s">
        <v>31</v>
      </c>
      <c r="B19" s="3"/>
      <c r="C19" s="3"/>
      <c r="D19" s="3"/>
      <c r="E19" s="11">
        <f>E2+C18-G18</f>
        <v>-63999.25000000003</v>
      </c>
      <c r="F19" s="3"/>
      <c r="G19" s="3"/>
    </row>
    <row r="20" ht="3.75" customHeight="1"/>
    <row r="21" spans="1:6" ht="17.25" customHeight="1">
      <c r="A21" s="28" t="s">
        <v>0</v>
      </c>
      <c r="B21" s="28"/>
      <c r="C21" s="28"/>
      <c r="D21" s="28"/>
      <c r="E21" s="28"/>
      <c r="F21" s="28"/>
    </row>
    <row r="22" spans="1:6" ht="12.75">
      <c r="A22" s="29" t="s">
        <v>25</v>
      </c>
      <c r="B22" s="29"/>
      <c r="C22" s="29"/>
      <c r="D22" s="29"/>
      <c r="E22" s="29"/>
      <c r="F22" s="29"/>
    </row>
    <row r="23" spans="1:6" ht="12.75">
      <c r="A23" s="29"/>
      <c r="B23" s="29"/>
      <c r="C23" s="29"/>
      <c r="D23" s="29"/>
      <c r="E23" s="29"/>
      <c r="F23" s="29"/>
    </row>
    <row r="24" spans="1:6" ht="12.75">
      <c r="A24" s="29"/>
      <c r="B24" s="29"/>
      <c r="C24" s="29"/>
      <c r="D24" s="29"/>
      <c r="E24" s="29"/>
      <c r="F24" s="29"/>
    </row>
    <row r="25" spans="1:6" ht="36.75" customHeight="1">
      <c r="A25" s="29"/>
      <c r="B25" s="29"/>
      <c r="C25" s="29"/>
      <c r="D25" s="29"/>
      <c r="E25" s="29"/>
      <c r="F25" s="29"/>
    </row>
  </sheetData>
  <sheetProtection/>
  <mergeCells count="12">
    <mergeCell ref="A9:A16"/>
    <mergeCell ref="B9:B16"/>
    <mergeCell ref="C9:C16"/>
    <mergeCell ref="D9:D16"/>
    <mergeCell ref="A21:F21"/>
    <mergeCell ref="A22:F25"/>
    <mergeCell ref="A1:G1"/>
    <mergeCell ref="A3:D3"/>
    <mergeCell ref="E3:G3"/>
    <mergeCell ref="B6:B8"/>
    <mergeCell ref="C6:C8"/>
    <mergeCell ref="D6:D8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zoomScalePageLayoutView="0" workbookViewId="0" topLeftCell="A1">
      <selection activeCell="M13" sqref="M13"/>
    </sheetView>
  </sheetViews>
  <sheetFormatPr defaultColWidth="9.140625" defaultRowHeight="12.75"/>
  <cols>
    <col min="1" max="1" width="18.00390625" style="0" customWidth="1"/>
    <col min="2" max="3" width="10.140625" style="0" customWidth="1"/>
    <col min="4" max="4" width="9.28125" style="0" bestFit="1" customWidth="1"/>
    <col min="5" max="5" width="17.140625" style="0" customWidth="1"/>
    <col min="6" max="6" width="11.00390625" style="0" customWidth="1"/>
    <col min="7" max="7" width="11.140625" style="0" customWidth="1"/>
    <col min="8" max="8" width="2.140625" style="0" customWidth="1"/>
  </cols>
  <sheetData>
    <row r="1" spans="1:8" ht="39.75" customHeight="1">
      <c r="A1" s="18" t="s">
        <v>26</v>
      </c>
      <c r="B1" s="18"/>
      <c r="C1" s="18"/>
      <c r="D1" s="18"/>
      <c r="E1" s="18"/>
      <c r="F1" s="18"/>
      <c r="G1" s="18"/>
      <c r="H1" s="1"/>
    </row>
    <row r="2" spans="1:7" ht="27.75" customHeight="1">
      <c r="A2" s="2" t="s">
        <v>33</v>
      </c>
      <c r="B2" s="3"/>
      <c r="C2" s="3"/>
      <c r="D2" s="3"/>
      <c r="E2" s="4">
        <v>-63999.25</v>
      </c>
      <c r="F2" s="3"/>
      <c r="G2" s="3"/>
    </row>
    <row r="3" spans="1:7" ht="14.25" customHeight="1">
      <c r="A3" s="19" t="s">
        <v>1</v>
      </c>
      <c r="B3" s="20"/>
      <c r="C3" s="20"/>
      <c r="D3" s="21"/>
      <c r="E3" s="19" t="s">
        <v>2</v>
      </c>
      <c r="F3" s="20"/>
      <c r="G3" s="21"/>
    </row>
    <row r="4" spans="1:7" ht="62.25">
      <c r="A4" s="5" t="s">
        <v>3</v>
      </c>
      <c r="B4" s="6" t="s">
        <v>34</v>
      </c>
      <c r="C4" s="6" t="s">
        <v>35</v>
      </c>
      <c r="D4" s="6" t="s">
        <v>36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22">
        <v>182964.26</v>
      </c>
      <c r="C6" s="22">
        <v>178200.11</v>
      </c>
      <c r="D6" s="22">
        <f>B6-C6</f>
        <v>4764.150000000023</v>
      </c>
      <c r="E6" s="14" t="s">
        <v>9</v>
      </c>
      <c r="F6" s="12"/>
      <c r="G6" s="12">
        <v>529.4</v>
      </c>
    </row>
    <row r="7" spans="1:7" ht="27.75" customHeight="1">
      <c r="A7" s="9" t="s">
        <v>10</v>
      </c>
      <c r="B7" s="23"/>
      <c r="C7" s="23"/>
      <c r="D7" s="23"/>
      <c r="E7" s="15" t="s">
        <v>11</v>
      </c>
      <c r="F7" s="12"/>
      <c r="G7" s="13">
        <v>9052.74</v>
      </c>
    </row>
    <row r="8" spans="1:7" ht="24.75" customHeight="1">
      <c r="A8" s="9" t="s">
        <v>12</v>
      </c>
      <c r="B8" s="23"/>
      <c r="C8" s="23"/>
      <c r="D8" s="23"/>
      <c r="E8" s="14" t="s">
        <v>13</v>
      </c>
      <c r="F8" s="12"/>
      <c r="G8" s="13">
        <v>74310.17</v>
      </c>
    </row>
    <row r="9" spans="1:7" ht="38.25">
      <c r="A9" s="24"/>
      <c r="B9" s="26"/>
      <c r="C9" s="26"/>
      <c r="D9" s="26"/>
      <c r="E9" s="15" t="s">
        <v>24</v>
      </c>
      <c r="F9" s="12"/>
      <c r="G9" s="12">
        <v>24840</v>
      </c>
    </row>
    <row r="10" spans="1:7" ht="30" customHeight="1">
      <c r="A10" s="24"/>
      <c r="B10" s="26"/>
      <c r="C10" s="26"/>
      <c r="D10" s="26"/>
      <c r="E10" s="15" t="s">
        <v>14</v>
      </c>
      <c r="F10" s="15"/>
      <c r="G10" s="12"/>
    </row>
    <row r="11" spans="1:7" ht="42" customHeight="1">
      <c r="A11" s="24"/>
      <c r="B11" s="26"/>
      <c r="C11" s="26"/>
      <c r="D11" s="26"/>
      <c r="E11" s="15" t="s">
        <v>39</v>
      </c>
      <c r="F11" s="16"/>
      <c r="G11" s="13">
        <v>1367.86</v>
      </c>
    </row>
    <row r="12" spans="1:7" ht="12.75">
      <c r="A12" s="24"/>
      <c r="B12" s="26"/>
      <c r="C12" s="26"/>
      <c r="D12" s="26"/>
      <c r="E12" s="15" t="s">
        <v>17</v>
      </c>
      <c r="F12" s="15"/>
      <c r="G12" s="12">
        <v>46735.08</v>
      </c>
    </row>
    <row r="13" spans="1:7" ht="12.75" customHeight="1">
      <c r="A13" s="24"/>
      <c r="B13" s="26"/>
      <c r="C13" s="26"/>
      <c r="D13" s="26"/>
      <c r="E13" s="15" t="s">
        <v>19</v>
      </c>
      <c r="F13" s="15"/>
      <c r="G13" s="12">
        <v>0</v>
      </c>
    </row>
    <row r="14" spans="1:7" ht="21" customHeight="1">
      <c r="A14" s="24"/>
      <c r="B14" s="26"/>
      <c r="C14" s="26"/>
      <c r="D14" s="26"/>
      <c r="E14" s="15" t="s">
        <v>20</v>
      </c>
      <c r="F14" s="12"/>
      <c r="G14" s="13">
        <v>15831.03</v>
      </c>
    </row>
    <row r="15" spans="1:7" ht="26.25" customHeight="1">
      <c r="A15" s="24"/>
      <c r="B15" s="26"/>
      <c r="C15" s="26"/>
      <c r="D15" s="26"/>
      <c r="E15" s="15" t="s">
        <v>21</v>
      </c>
      <c r="F15" s="12"/>
      <c r="G15" s="13">
        <v>2002.92</v>
      </c>
    </row>
    <row r="16" spans="1:7" ht="36.75" customHeight="1">
      <c r="A16" s="25"/>
      <c r="B16" s="27"/>
      <c r="C16" s="27"/>
      <c r="D16" s="27"/>
      <c r="E16" s="15" t="s">
        <v>22</v>
      </c>
      <c r="F16" s="12"/>
      <c r="G16" s="12">
        <v>0</v>
      </c>
    </row>
    <row r="17" spans="1:7" ht="12.75">
      <c r="A17" s="10"/>
      <c r="B17" s="8"/>
      <c r="C17" s="8"/>
      <c r="D17" s="8"/>
      <c r="E17" s="17" t="s">
        <v>38</v>
      </c>
      <c r="F17" s="8"/>
      <c r="G17" s="12">
        <v>8026.14</v>
      </c>
    </row>
    <row r="18" spans="1:7" ht="15.75" customHeight="1">
      <c r="A18" s="8" t="s">
        <v>23</v>
      </c>
      <c r="B18" s="7">
        <f>B6+B17</f>
        <v>182964.26</v>
      </c>
      <c r="C18" s="7">
        <f>C6+C17</f>
        <v>178200.11</v>
      </c>
      <c r="D18" s="7">
        <f>D6+D17</f>
        <v>4764.150000000023</v>
      </c>
      <c r="E18" s="8"/>
      <c r="F18" s="8"/>
      <c r="G18" s="7">
        <f>SUM(G6:G17)</f>
        <v>182695.34000000003</v>
      </c>
    </row>
    <row r="19" spans="1:7" ht="27.75" customHeight="1">
      <c r="A19" s="4" t="s">
        <v>37</v>
      </c>
      <c r="B19" s="3"/>
      <c r="C19" s="3"/>
      <c r="D19" s="3"/>
      <c r="E19" s="11">
        <f>E2+C18-G18</f>
        <v>-68494.48000000004</v>
      </c>
      <c r="F19" s="3"/>
      <c r="G19" s="3"/>
    </row>
    <row r="20" ht="3.75" customHeight="1"/>
    <row r="21" spans="1:6" ht="17.25" customHeight="1">
      <c r="A21" s="28" t="s">
        <v>0</v>
      </c>
      <c r="B21" s="28"/>
      <c r="C21" s="28"/>
      <c r="D21" s="28"/>
      <c r="E21" s="28"/>
      <c r="F21" s="28"/>
    </row>
    <row r="22" spans="1:6" ht="12.75">
      <c r="A22" s="29" t="s">
        <v>25</v>
      </c>
      <c r="B22" s="29"/>
      <c r="C22" s="29"/>
      <c r="D22" s="29"/>
      <c r="E22" s="29"/>
      <c r="F22" s="29"/>
    </row>
    <row r="23" spans="1:6" ht="12.75">
      <c r="A23" s="29"/>
      <c r="B23" s="29"/>
      <c r="C23" s="29"/>
      <c r="D23" s="29"/>
      <c r="E23" s="29"/>
      <c r="F23" s="29"/>
    </row>
    <row r="24" spans="1:6" ht="12.75">
      <c r="A24" s="29"/>
      <c r="B24" s="29"/>
      <c r="C24" s="29"/>
      <c r="D24" s="29"/>
      <c r="E24" s="29"/>
      <c r="F24" s="29"/>
    </row>
    <row r="25" spans="1:6" ht="36.75" customHeight="1">
      <c r="A25" s="29"/>
      <c r="B25" s="29"/>
      <c r="C25" s="29"/>
      <c r="D25" s="29"/>
      <c r="E25" s="29"/>
      <c r="F25" s="29"/>
    </row>
  </sheetData>
  <sheetProtection/>
  <mergeCells count="12">
    <mergeCell ref="A1:G1"/>
    <mergeCell ref="A3:D3"/>
    <mergeCell ref="E3:G3"/>
    <mergeCell ref="B6:B8"/>
    <mergeCell ref="C6:C8"/>
    <mergeCell ref="D6:D8"/>
    <mergeCell ref="A9:A16"/>
    <mergeCell ref="B9:B16"/>
    <mergeCell ref="C9:C16"/>
    <mergeCell ref="D9:D16"/>
    <mergeCell ref="A21:F21"/>
    <mergeCell ref="A22:F25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6"/>
  <sheetViews>
    <sheetView tabSelected="1" zoomScalePageLayoutView="0" workbookViewId="0" topLeftCell="A1">
      <selection activeCell="G18" sqref="G18"/>
    </sheetView>
  </sheetViews>
  <sheetFormatPr defaultColWidth="9.140625" defaultRowHeight="12.75"/>
  <cols>
    <col min="1" max="1" width="18.00390625" style="0" customWidth="1"/>
    <col min="2" max="3" width="10.140625" style="0" customWidth="1"/>
    <col min="4" max="4" width="9.28125" style="0" bestFit="1" customWidth="1"/>
    <col min="5" max="5" width="17.140625" style="0" customWidth="1"/>
    <col min="6" max="6" width="11.00390625" style="0" customWidth="1"/>
    <col min="7" max="7" width="11.140625" style="0" customWidth="1"/>
    <col min="8" max="8" width="2.140625" style="0" customWidth="1"/>
  </cols>
  <sheetData>
    <row r="1" spans="1:8" ht="39.75" customHeight="1">
      <c r="A1" s="18" t="s">
        <v>26</v>
      </c>
      <c r="B1" s="18"/>
      <c r="C1" s="18"/>
      <c r="D1" s="18"/>
      <c r="E1" s="18"/>
      <c r="F1" s="18"/>
      <c r="G1" s="18"/>
      <c r="H1" s="1"/>
    </row>
    <row r="2" spans="1:7" ht="27.75" customHeight="1">
      <c r="A2" s="2" t="s">
        <v>40</v>
      </c>
      <c r="B2" s="3"/>
      <c r="C2" s="3"/>
      <c r="D2" s="3"/>
      <c r="E2" s="30">
        <f>'Б.п.23-17'!E19</f>
        <v>-68494.48000000004</v>
      </c>
      <c r="F2" s="3"/>
      <c r="G2" s="3"/>
    </row>
    <row r="3" spans="1:7" ht="14.25" customHeight="1">
      <c r="A3" s="19" t="s">
        <v>1</v>
      </c>
      <c r="B3" s="20"/>
      <c r="C3" s="20"/>
      <c r="D3" s="21"/>
      <c r="E3" s="19" t="s">
        <v>2</v>
      </c>
      <c r="F3" s="20"/>
      <c r="G3" s="21"/>
    </row>
    <row r="4" spans="1:7" ht="62.25">
      <c r="A4" s="5" t="s">
        <v>3</v>
      </c>
      <c r="B4" s="31" t="s">
        <v>41</v>
      </c>
      <c r="C4" s="31" t="s">
        <v>42</v>
      </c>
      <c r="D4" s="31" t="s">
        <v>43</v>
      </c>
      <c r="E4" s="5" t="s">
        <v>4</v>
      </c>
      <c r="F4" s="5" t="s">
        <v>5</v>
      </c>
      <c r="G4" s="5" t="s">
        <v>6</v>
      </c>
    </row>
    <row r="5" spans="1:7" ht="12.75" customHeight="1">
      <c r="A5" s="7" t="s">
        <v>7</v>
      </c>
      <c r="B5" s="8"/>
      <c r="C5" s="8"/>
      <c r="D5" s="8"/>
      <c r="E5" s="8"/>
      <c r="F5" s="8"/>
      <c r="G5" s="8"/>
    </row>
    <row r="6" spans="1:7" ht="27.75" customHeight="1">
      <c r="A6" s="9" t="s">
        <v>8</v>
      </c>
      <c r="B6" s="22">
        <v>191410.92</v>
      </c>
      <c r="C6" s="22">
        <v>160898.38</v>
      </c>
      <c r="D6" s="22">
        <f>B6-C6</f>
        <v>30512.540000000008</v>
      </c>
      <c r="E6" s="14" t="s">
        <v>9</v>
      </c>
      <c r="F6" s="12"/>
      <c r="G6" s="12">
        <v>2677.63</v>
      </c>
    </row>
    <row r="7" spans="1:7" ht="27.75" customHeight="1">
      <c r="A7" s="9"/>
      <c r="B7" s="23"/>
      <c r="C7" s="23"/>
      <c r="D7" s="23"/>
      <c r="E7" s="14" t="s">
        <v>45</v>
      </c>
      <c r="F7" s="12"/>
      <c r="G7" s="12">
        <v>3486.13</v>
      </c>
    </row>
    <row r="8" spans="1:7" ht="27.75" customHeight="1">
      <c r="A8" s="9" t="s">
        <v>10</v>
      </c>
      <c r="B8" s="23"/>
      <c r="C8" s="23"/>
      <c r="D8" s="23"/>
      <c r="E8" s="15" t="s">
        <v>11</v>
      </c>
      <c r="F8" s="12"/>
      <c r="G8" s="13">
        <v>8761.4</v>
      </c>
    </row>
    <row r="9" spans="1:7" ht="24.75" customHeight="1">
      <c r="A9" s="9" t="s">
        <v>12</v>
      </c>
      <c r="B9" s="23"/>
      <c r="C9" s="23"/>
      <c r="D9" s="23"/>
      <c r="E9" s="14" t="s">
        <v>13</v>
      </c>
      <c r="F9" s="12"/>
      <c r="G9" s="13">
        <f>62978.37+12595.67+8187.19-G10</f>
        <v>58921.23000000001</v>
      </c>
    </row>
    <row r="10" spans="1:7" ht="38.25">
      <c r="A10" s="24"/>
      <c r="B10" s="26"/>
      <c r="C10" s="26"/>
      <c r="D10" s="26"/>
      <c r="E10" s="15" t="s">
        <v>24</v>
      </c>
      <c r="F10" s="12"/>
      <c r="G10" s="12">
        <v>24840</v>
      </c>
    </row>
    <row r="11" spans="1:7" ht="30" customHeight="1">
      <c r="A11" s="24"/>
      <c r="B11" s="26"/>
      <c r="C11" s="26"/>
      <c r="D11" s="26"/>
      <c r="E11" s="15" t="s">
        <v>14</v>
      </c>
      <c r="F11" s="15"/>
      <c r="G11" s="12">
        <v>1537.3</v>
      </c>
    </row>
    <row r="12" spans="1:7" ht="42" customHeight="1">
      <c r="A12" s="24"/>
      <c r="B12" s="26"/>
      <c r="C12" s="26"/>
      <c r="D12" s="26"/>
      <c r="E12" s="15" t="s">
        <v>39</v>
      </c>
      <c r="F12" s="16"/>
      <c r="G12" s="13"/>
    </row>
    <row r="13" spans="1:7" ht="12.75">
      <c r="A13" s="24"/>
      <c r="B13" s="26"/>
      <c r="C13" s="26"/>
      <c r="D13" s="26"/>
      <c r="E13" s="15" t="s">
        <v>17</v>
      </c>
      <c r="F13" s="15"/>
      <c r="G13" s="12">
        <v>46735.08</v>
      </c>
    </row>
    <row r="14" spans="1:7" ht="12.75" customHeight="1">
      <c r="A14" s="24"/>
      <c r="B14" s="26"/>
      <c r="C14" s="26"/>
      <c r="D14" s="26"/>
      <c r="E14" s="15" t="s">
        <v>19</v>
      </c>
      <c r="F14" s="15"/>
      <c r="G14" s="12"/>
    </row>
    <row r="15" spans="1:7" ht="21" customHeight="1">
      <c r="A15" s="24"/>
      <c r="B15" s="26"/>
      <c r="C15" s="26"/>
      <c r="D15" s="26"/>
      <c r="E15" s="15" t="s">
        <v>20</v>
      </c>
      <c r="F15" s="12"/>
      <c r="G15" s="13">
        <f>13652.56-G6</f>
        <v>10974.93</v>
      </c>
    </row>
    <row r="16" spans="1:7" ht="26.25" customHeight="1">
      <c r="A16" s="24"/>
      <c r="B16" s="26"/>
      <c r="C16" s="26"/>
      <c r="D16" s="26"/>
      <c r="E16" s="15" t="s">
        <v>21</v>
      </c>
      <c r="F16" s="12"/>
      <c r="G16" s="13">
        <v>1455.44</v>
      </c>
    </row>
    <row r="17" spans="1:7" ht="36.75" customHeight="1">
      <c r="A17" s="25"/>
      <c r="B17" s="27"/>
      <c r="C17" s="27"/>
      <c r="D17" s="27"/>
      <c r="E17" s="15" t="s">
        <v>46</v>
      </c>
      <c r="F17" s="12"/>
      <c r="G17" s="12">
        <v>1753.52</v>
      </c>
    </row>
    <row r="18" spans="1:7" ht="12.75">
      <c r="A18" s="10"/>
      <c r="B18" s="8"/>
      <c r="C18" s="8"/>
      <c r="D18" s="8"/>
      <c r="E18" s="17" t="s">
        <v>38</v>
      </c>
      <c r="F18" s="8"/>
      <c r="G18" s="12">
        <v>9979.81</v>
      </c>
    </row>
    <row r="19" spans="1:7" ht="15.75" customHeight="1">
      <c r="A19" s="8" t="s">
        <v>23</v>
      </c>
      <c r="B19" s="7">
        <f>B6+B18</f>
        <v>191410.92</v>
      </c>
      <c r="C19" s="7">
        <f>C6+C18</f>
        <v>160898.38</v>
      </c>
      <c r="D19" s="7">
        <f>D6+D18</f>
        <v>30512.540000000008</v>
      </c>
      <c r="E19" s="8"/>
      <c r="F19" s="8"/>
      <c r="G19" s="7">
        <f>SUM(G6:G18)</f>
        <v>171122.47</v>
      </c>
    </row>
    <row r="20" spans="1:7" ht="27.75" customHeight="1">
      <c r="A20" s="4" t="s">
        <v>44</v>
      </c>
      <c r="B20" s="3"/>
      <c r="C20" s="3"/>
      <c r="D20" s="3"/>
      <c r="E20" s="11">
        <f>E2+C19-G19</f>
        <v>-78718.57000000004</v>
      </c>
      <c r="F20" s="3"/>
      <c r="G20" s="3"/>
    </row>
    <row r="21" ht="3.75" customHeight="1"/>
    <row r="22" spans="1:6" ht="17.25" customHeight="1">
      <c r="A22" s="28" t="s">
        <v>0</v>
      </c>
      <c r="B22" s="28"/>
      <c r="C22" s="28"/>
      <c r="D22" s="28"/>
      <c r="E22" s="28"/>
      <c r="F22" s="28"/>
    </row>
    <row r="23" spans="1:6" ht="12.75">
      <c r="A23" s="29" t="s">
        <v>25</v>
      </c>
      <c r="B23" s="29"/>
      <c r="C23" s="29"/>
      <c r="D23" s="29"/>
      <c r="E23" s="29"/>
      <c r="F23" s="29"/>
    </row>
    <row r="24" spans="1:6" ht="12.75">
      <c r="A24" s="29"/>
      <c r="B24" s="29"/>
      <c r="C24" s="29"/>
      <c r="D24" s="29"/>
      <c r="E24" s="29"/>
      <c r="F24" s="29"/>
    </row>
    <row r="25" spans="1:6" ht="12.75">
      <c r="A25" s="29"/>
      <c r="B25" s="29"/>
      <c r="C25" s="29"/>
      <c r="D25" s="29"/>
      <c r="E25" s="29"/>
      <c r="F25" s="29"/>
    </row>
    <row r="26" spans="1:6" ht="36.75" customHeight="1">
      <c r="A26" s="29"/>
      <c r="B26" s="29"/>
      <c r="C26" s="29"/>
      <c r="D26" s="29"/>
      <c r="E26" s="29"/>
      <c r="F26" s="29"/>
    </row>
  </sheetData>
  <sheetProtection/>
  <mergeCells count="12">
    <mergeCell ref="A10:A17"/>
    <mergeCell ref="B10:B17"/>
    <mergeCell ref="C10:C17"/>
    <mergeCell ref="D10:D17"/>
    <mergeCell ref="A22:F22"/>
    <mergeCell ref="A23:F26"/>
    <mergeCell ref="A1:G1"/>
    <mergeCell ref="A3:D3"/>
    <mergeCell ref="E3:G3"/>
    <mergeCell ref="B6:B9"/>
    <mergeCell ref="C6:C9"/>
    <mergeCell ref="D6:D9"/>
  </mergeCells>
  <printOptions/>
  <pageMargins left="0.3937007874015748" right="0.1968503937007874" top="0.1968503937007874" bottom="0.1968503937007874" header="0.11811023622047245" footer="0.1181102362204724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2018-03-19T13:12:56Z</cp:lastPrinted>
  <dcterms:created xsi:type="dcterms:W3CDTF">1996-10-08T23:32:33Z</dcterms:created>
  <dcterms:modified xsi:type="dcterms:W3CDTF">2019-03-05T08:42:58Z</dcterms:modified>
  <cp:category/>
  <cp:version/>
  <cp:contentType/>
  <cp:contentStatus/>
</cp:coreProperties>
</file>