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Б.п.5 -16" sheetId="1" r:id="rId1"/>
    <sheet name="Б.п.5 -17" sheetId="2" r:id="rId2"/>
    <sheet name="Б.п.5 -18" sheetId="3" r:id="rId3"/>
  </sheets>
  <definedNames/>
  <calcPr fullCalcOnLoad="1" refMode="R1C1"/>
</workbook>
</file>

<file path=xl/sharedStrings.xml><?xml version="1.0" encoding="utf-8"?>
<sst xmlns="http://schemas.openxmlformats.org/spreadsheetml/2006/main" count="96" uniqueCount="47">
  <si>
    <t>Уважаемые собственники!</t>
  </si>
  <si>
    <t>Доходная часть</t>
  </si>
  <si>
    <t>Расходная часть</t>
  </si>
  <si>
    <t>Направление расходования средств</t>
  </si>
  <si>
    <t>Выполненные работы</t>
  </si>
  <si>
    <t>Реквизиты документа</t>
  </si>
  <si>
    <t>Оплачено</t>
  </si>
  <si>
    <t>Жилищные услуги</t>
  </si>
  <si>
    <t>-Управление домом</t>
  </si>
  <si>
    <t>Затраты на содержание УК</t>
  </si>
  <si>
    <t>-Содержание жилья</t>
  </si>
  <si>
    <t>АДС (транспорт)</t>
  </si>
  <si>
    <t>-Текущий ремонт</t>
  </si>
  <si>
    <t>Заработная плата и налоги</t>
  </si>
  <si>
    <t>Зар.плата на уборку двора и подъездов</t>
  </si>
  <si>
    <t>Обслуживание ВДГО</t>
  </si>
  <si>
    <t>Уборка контейнерных площадок</t>
  </si>
  <si>
    <t>№03/07-12 от 12.07.12</t>
  </si>
  <si>
    <t>Вывоз мусора</t>
  </si>
  <si>
    <t>№1/13 от 01.01.13</t>
  </si>
  <si>
    <t>Дезинфекция</t>
  </si>
  <si>
    <t>Материалы</t>
  </si>
  <si>
    <t>Услуги банка и почты</t>
  </si>
  <si>
    <t>Юр. Услуги (госпошлина, взыскание)</t>
  </si>
  <si>
    <t>Итого по ЖУ</t>
  </si>
  <si>
    <t>Отчет ООО "УК Покров" о расходовании средств по договору управления по дому 5 ул. Больничный проезд</t>
  </si>
  <si>
    <r>
      <t xml:space="preserve">Отчет, содержит финансовую информацию об исполнении договора управления. В соответствии с Постановлением Правительства РФ от 23 сентября 2010г № 731 информация опубликована на сайте : </t>
    </r>
    <r>
      <rPr>
        <u val="single"/>
        <sz val="12"/>
        <rFont val="Times New Roman"/>
        <family val="1"/>
      </rPr>
      <t>https://www.reformagkh.ru/mymanager/organization/7707383</t>
    </r>
  </si>
  <si>
    <t>Остаток  на доме на 01.01.2016г.</t>
  </si>
  <si>
    <t>Начисленно за 2016</t>
  </si>
  <si>
    <t>Оплачено за 2016</t>
  </si>
  <si>
    <t>Долг за 2016</t>
  </si>
  <si>
    <t>Остаток на доме на 01.01.2017</t>
  </si>
  <si>
    <t>э/энергия</t>
  </si>
  <si>
    <t>Остаток  на доме на 01.01.2017г.</t>
  </si>
  <si>
    <t>Начисленно за 2017</t>
  </si>
  <si>
    <t>Оплачено за 2017</t>
  </si>
  <si>
    <t>Долг за 2017</t>
  </si>
  <si>
    <t>Остаток на доме на 01.01.2018</t>
  </si>
  <si>
    <t>МОП э/э, вода</t>
  </si>
  <si>
    <t>Уборка при  контейнерных площадок</t>
  </si>
  <si>
    <t>Остаток  на доме на 01.01.2018г.</t>
  </si>
  <si>
    <t>Начисленно за 2018</t>
  </si>
  <si>
    <t>Оплачено за 2018</t>
  </si>
  <si>
    <t>Долг за 2018</t>
  </si>
  <si>
    <t>Остаток на доме на 01.01.2019</t>
  </si>
  <si>
    <t>ТРАНСПОРТ</t>
  </si>
  <si>
    <t>УСН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</si>
</sst>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6">
    <font>
      <sz val="10"/>
      <name val="Arial"/>
      <family val="0"/>
    </font>
    <font>
      <b/>
      <sz val="16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6"/>
      <name val="Times New Roman"/>
      <family val="1"/>
    </font>
    <font>
      <b/>
      <i/>
      <sz val="14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textRotation="90" wrapText="1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2" fontId="9" fillId="0" borderId="0" xfId="0" applyNumberFormat="1" applyFont="1" applyAlignment="1">
      <alignment vertic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4" fillId="0" borderId="0" xfId="0" applyNumberFormat="1" applyFont="1" applyBorder="1" applyAlignment="1">
      <alignment horizontal="distributed"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 wrapText="1"/>
    </xf>
    <xf numFmtId="2" fontId="3" fillId="0" borderId="0" xfId="0" applyNumberFormat="1" applyFont="1" applyAlignment="1">
      <alignment vertical="center"/>
    </xf>
    <xf numFmtId="0" fontId="0" fillId="0" borderId="10" xfId="0" applyFont="1" applyBorder="1" applyAlignment="1">
      <alignment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Q16" sqref="Q16"/>
    </sheetView>
  </sheetViews>
  <sheetFormatPr defaultColWidth="9.140625" defaultRowHeight="12.75"/>
  <cols>
    <col min="1" max="1" width="17.8515625" style="0" customWidth="1"/>
    <col min="2" max="3" width="10.00390625" style="0" customWidth="1"/>
    <col min="4" max="4" width="9.28125" style="0" bestFit="1" customWidth="1"/>
    <col min="5" max="5" width="15.57421875" style="0" customWidth="1"/>
    <col min="6" max="6" width="10.140625" style="0" customWidth="1"/>
    <col min="7" max="7" width="10.28125" style="0" customWidth="1"/>
    <col min="8" max="8" width="1.7109375" style="0" customWidth="1"/>
    <col min="9" max="13" width="9.140625" style="0" hidden="1" customWidth="1"/>
    <col min="14" max="14" width="13.7109375" style="0" hidden="1" customWidth="1"/>
  </cols>
  <sheetData>
    <row r="1" spans="1:14" ht="33.75" customHeight="1">
      <c r="A1" s="26" t="s">
        <v>25</v>
      </c>
      <c r="B1" s="26"/>
      <c r="C1" s="26"/>
      <c r="D1" s="26"/>
      <c r="E1" s="26"/>
      <c r="F1" s="26"/>
      <c r="G1" s="26"/>
      <c r="H1" s="1"/>
      <c r="I1" s="27"/>
      <c r="J1" s="27"/>
      <c r="K1" s="27"/>
      <c r="L1" s="27"/>
      <c r="M1" s="27"/>
      <c r="N1" s="27"/>
    </row>
    <row r="2" spans="1:14" ht="21" customHeight="1">
      <c r="A2" s="2" t="s">
        <v>27</v>
      </c>
      <c r="B2" s="3"/>
      <c r="C2" s="3"/>
      <c r="D2" s="3"/>
      <c r="E2" s="4">
        <v>-302687.06</v>
      </c>
      <c r="F2" s="3"/>
      <c r="G2" s="3"/>
      <c r="I2" s="20"/>
      <c r="J2" s="20"/>
      <c r="K2" s="20"/>
      <c r="L2" s="20"/>
      <c r="M2" s="20"/>
      <c r="N2" s="20"/>
    </row>
    <row r="3" spans="1:14" ht="14.25">
      <c r="A3" s="28" t="s">
        <v>1</v>
      </c>
      <c r="B3" s="29"/>
      <c r="C3" s="29"/>
      <c r="D3" s="30"/>
      <c r="E3" s="28" t="s">
        <v>2</v>
      </c>
      <c r="F3" s="29"/>
      <c r="G3" s="30"/>
      <c r="I3" s="20"/>
      <c r="J3" s="20"/>
      <c r="K3" s="20"/>
      <c r="L3" s="20"/>
      <c r="M3" s="20"/>
      <c r="N3" s="20"/>
    </row>
    <row r="4" spans="1:14" ht="62.25">
      <c r="A4" s="5" t="s">
        <v>3</v>
      </c>
      <c r="B4" s="6" t="s">
        <v>28</v>
      </c>
      <c r="C4" s="6" t="s">
        <v>29</v>
      </c>
      <c r="D4" s="6" t="s">
        <v>30</v>
      </c>
      <c r="E4" s="5" t="s">
        <v>4</v>
      </c>
      <c r="F4" s="5" t="s">
        <v>5</v>
      </c>
      <c r="G4" s="5" t="s">
        <v>6</v>
      </c>
      <c r="I4" s="20"/>
      <c r="J4" s="20"/>
      <c r="K4" s="20"/>
      <c r="L4" s="20"/>
      <c r="M4" s="20"/>
      <c r="N4" s="20"/>
    </row>
    <row r="5" spans="1:14" ht="12.75">
      <c r="A5" s="7" t="s">
        <v>7</v>
      </c>
      <c r="B5" s="8"/>
      <c r="C5" s="8"/>
      <c r="D5" s="8"/>
      <c r="E5" s="8"/>
      <c r="F5" s="8"/>
      <c r="G5" s="8"/>
      <c r="I5" s="20"/>
      <c r="J5" s="20"/>
      <c r="K5" s="20"/>
      <c r="L5" s="20"/>
      <c r="M5" s="20"/>
      <c r="N5" s="20"/>
    </row>
    <row r="6" spans="1:14" ht="27" customHeight="1">
      <c r="A6" s="9" t="s">
        <v>8</v>
      </c>
      <c r="B6" s="31">
        <v>390356.18</v>
      </c>
      <c r="C6" s="31">
        <v>306974.69</v>
      </c>
      <c r="D6" s="31">
        <f>B6-C6</f>
        <v>83381.48999999999</v>
      </c>
      <c r="E6" s="14" t="s">
        <v>9</v>
      </c>
      <c r="F6" s="12"/>
      <c r="G6" s="12">
        <v>2858</v>
      </c>
      <c r="I6" s="33"/>
      <c r="J6" s="33"/>
      <c r="K6" s="33"/>
      <c r="L6" s="33"/>
      <c r="M6" s="33"/>
      <c r="N6" s="33"/>
    </row>
    <row r="7" spans="1:14" ht="22.5" customHeight="1">
      <c r="A7" s="9" t="s">
        <v>10</v>
      </c>
      <c r="B7" s="32"/>
      <c r="C7" s="32"/>
      <c r="D7" s="32"/>
      <c r="E7" s="15" t="s">
        <v>11</v>
      </c>
      <c r="F7" s="12"/>
      <c r="G7" s="13">
        <v>21011.38</v>
      </c>
      <c r="I7" s="34"/>
      <c r="J7" s="34"/>
      <c r="K7" s="34"/>
      <c r="L7" s="34"/>
      <c r="M7" s="34"/>
      <c r="N7" s="34"/>
    </row>
    <row r="8" spans="1:14" ht="27.75" customHeight="1">
      <c r="A8" s="9" t="s">
        <v>12</v>
      </c>
      <c r="B8" s="32"/>
      <c r="C8" s="32"/>
      <c r="D8" s="32"/>
      <c r="E8" s="14" t="s">
        <v>13</v>
      </c>
      <c r="F8" s="12"/>
      <c r="G8" s="13">
        <v>154837.49</v>
      </c>
      <c r="I8" s="34"/>
      <c r="J8" s="34"/>
      <c r="K8" s="34"/>
      <c r="L8" s="34"/>
      <c r="M8" s="34"/>
      <c r="N8" s="34"/>
    </row>
    <row r="9" spans="1:14" ht="39" customHeight="1">
      <c r="A9" s="21"/>
      <c r="B9" s="23"/>
      <c r="C9" s="23"/>
      <c r="D9" s="23"/>
      <c r="E9" s="15" t="s">
        <v>14</v>
      </c>
      <c r="F9" s="12"/>
      <c r="G9" s="12">
        <v>47400</v>
      </c>
      <c r="I9" s="34"/>
      <c r="J9" s="34"/>
      <c r="K9" s="34"/>
      <c r="L9" s="34"/>
      <c r="M9" s="34"/>
      <c r="N9" s="34"/>
    </row>
    <row r="10" spans="1:14" ht="27" customHeight="1">
      <c r="A10" s="21"/>
      <c r="B10" s="23"/>
      <c r="C10" s="23"/>
      <c r="D10" s="23"/>
      <c r="E10" s="15" t="s">
        <v>15</v>
      </c>
      <c r="F10" s="15"/>
      <c r="G10" s="12"/>
      <c r="I10" s="34"/>
      <c r="J10" s="34"/>
      <c r="K10" s="34"/>
      <c r="L10" s="34"/>
      <c r="M10" s="34"/>
      <c r="N10" s="34"/>
    </row>
    <row r="11" spans="1:14" ht="39" customHeight="1">
      <c r="A11" s="21"/>
      <c r="B11" s="23"/>
      <c r="C11" s="23"/>
      <c r="D11" s="23"/>
      <c r="E11" s="15" t="s">
        <v>16</v>
      </c>
      <c r="F11" s="16" t="s">
        <v>17</v>
      </c>
      <c r="G11" s="13">
        <v>3457.87</v>
      </c>
      <c r="I11" s="34"/>
      <c r="J11" s="34"/>
      <c r="K11" s="34"/>
      <c r="L11" s="34"/>
      <c r="M11" s="34"/>
      <c r="N11" s="34"/>
    </row>
    <row r="12" spans="1:14" ht="25.5">
      <c r="A12" s="21"/>
      <c r="B12" s="23"/>
      <c r="C12" s="23"/>
      <c r="D12" s="23"/>
      <c r="E12" s="15" t="s">
        <v>18</v>
      </c>
      <c r="F12" s="15" t="s">
        <v>19</v>
      </c>
      <c r="G12" s="12">
        <v>112596.96</v>
      </c>
      <c r="I12" s="34"/>
      <c r="J12" s="34"/>
      <c r="K12" s="34"/>
      <c r="L12" s="34"/>
      <c r="M12" s="34"/>
      <c r="N12" s="34"/>
    </row>
    <row r="13" spans="1:14" ht="12.75">
      <c r="A13" s="21"/>
      <c r="B13" s="23"/>
      <c r="C13" s="23"/>
      <c r="D13" s="23"/>
      <c r="E13" s="15" t="s">
        <v>20</v>
      </c>
      <c r="F13" s="15"/>
      <c r="G13" s="12">
        <v>0</v>
      </c>
      <c r="I13" s="34"/>
      <c r="J13" s="34"/>
      <c r="K13" s="34"/>
      <c r="L13" s="34"/>
      <c r="M13" s="34"/>
      <c r="N13" s="34"/>
    </row>
    <row r="14" spans="1:14" ht="12.75">
      <c r="A14" s="21"/>
      <c r="B14" s="23"/>
      <c r="C14" s="23"/>
      <c r="D14" s="23"/>
      <c r="E14" s="15" t="s">
        <v>21</v>
      </c>
      <c r="F14" s="12"/>
      <c r="G14" s="13">
        <v>17281.09</v>
      </c>
      <c r="I14" s="34"/>
      <c r="J14" s="34"/>
      <c r="K14" s="34"/>
      <c r="L14" s="34"/>
      <c r="M14" s="34"/>
      <c r="N14" s="34"/>
    </row>
    <row r="15" spans="1:14" ht="27.75" customHeight="1">
      <c r="A15" s="21"/>
      <c r="B15" s="23"/>
      <c r="C15" s="23"/>
      <c r="D15" s="23"/>
      <c r="E15" s="15" t="s">
        <v>22</v>
      </c>
      <c r="F15" s="12"/>
      <c r="G15" s="13">
        <v>4953.88</v>
      </c>
      <c r="I15" s="34"/>
      <c r="J15" s="34"/>
      <c r="K15" s="34"/>
      <c r="L15" s="34"/>
      <c r="M15" s="34"/>
      <c r="N15" s="34"/>
    </row>
    <row r="16" spans="1:14" ht="39" customHeight="1">
      <c r="A16" s="22"/>
      <c r="B16" s="24"/>
      <c r="C16" s="24"/>
      <c r="D16" s="24"/>
      <c r="E16" s="15" t="s">
        <v>23</v>
      </c>
      <c r="F16" s="12"/>
      <c r="G16" s="12">
        <v>0</v>
      </c>
      <c r="I16" s="34"/>
      <c r="J16" s="34"/>
      <c r="K16" s="34"/>
      <c r="L16" s="34"/>
      <c r="M16" s="34"/>
      <c r="N16" s="34"/>
    </row>
    <row r="17" spans="1:14" ht="12.75">
      <c r="A17" s="10"/>
      <c r="B17" s="8"/>
      <c r="C17" s="8"/>
      <c r="D17" s="8"/>
      <c r="E17" s="17" t="s">
        <v>32</v>
      </c>
      <c r="F17" s="8"/>
      <c r="G17" s="12">
        <v>32045</v>
      </c>
      <c r="I17" s="34"/>
      <c r="J17" s="34"/>
      <c r="K17" s="34"/>
      <c r="L17" s="34"/>
      <c r="M17" s="34"/>
      <c r="N17" s="34"/>
    </row>
    <row r="18" spans="1:14" ht="23.25" customHeight="1">
      <c r="A18" s="8" t="s">
        <v>24</v>
      </c>
      <c r="B18" s="7">
        <f>B6+B17</f>
        <v>390356.18</v>
      </c>
      <c r="C18" s="7">
        <f>C6+C17</f>
        <v>306974.69</v>
      </c>
      <c r="D18" s="7">
        <f>D6+D17</f>
        <v>83381.48999999999</v>
      </c>
      <c r="E18" s="8"/>
      <c r="F18" s="8"/>
      <c r="G18" s="7">
        <f>SUM(G6:G17)</f>
        <v>396441.67000000004</v>
      </c>
      <c r="I18" s="34"/>
      <c r="J18" s="34"/>
      <c r="K18" s="34"/>
      <c r="L18" s="34"/>
      <c r="M18" s="34"/>
      <c r="N18" s="34"/>
    </row>
    <row r="19" spans="1:14" ht="25.5" customHeight="1">
      <c r="A19" s="4" t="s">
        <v>31</v>
      </c>
      <c r="B19" s="3"/>
      <c r="C19" s="3"/>
      <c r="D19" s="3"/>
      <c r="E19" s="11">
        <f>E2+C18-G18</f>
        <v>-392154.04000000004</v>
      </c>
      <c r="F19" s="3"/>
      <c r="G19" s="3"/>
      <c r="I19" s="34"/>
      <c r="J19" s="34"/>
      <c r="K19" s="34"/>
      <c r="L19" s="34"/>
      <c r="M19" s="34"/>
      <c r="N19" s="34"/>
    </row>
    <row r="20" spans="9:14" ht="12.75" hidden="1">
      <c r="I20" s="34"/>
      <c r="J20" s="34"/>
      <c r="K20" s="34"/>
      <c r="L20" s="34"/>
      <c r="M20" s="34"/>
      <c r="N20" s="34"/>
    </row>
    <row r="21" spans="1:14" ht="20.25">
      <c r="A21" s="25" t="s">
        <v>0</v>
      </c>
      <c r="B21" s="25"/>
      <c r="C21" s="25"/>
      <c r="D21" s="25"/>
      <c r="E21" s="25"/>
      <c r="F21" s="25"/>
      <c r="I21" s="19"/>
      <c r="J21" s="19"/>
      <c r="K21" s="19"/>
      <c r="L21" s="19"/>
      <c r="M21" s="19"/>
      <c r="N21" s="19"/>
    </row>
    <row r="22" spans="1:6" ht="12.75">
      <c r="A22" s="20" t="s">
        <v>26</v>
      </c>
      <c r="B22" s="20"/>
      <c r="C22" s="20"/>
      <c r="D22" s="20"/>
      <c r="E22" s="20"/>
      <c r="F22" s="20"/>
    </row>
    <row r="23" spans="1:6" ht="12.75">
      <c r="A23" s="20"/>
      <c r="B23" s="20"/>
      <c r="C23" s="20"/>
      <c r="D23" s="20"/>
      <c r="E23" s="20"/>
      <c r="F23" s="20"/>
    </row>
    <row r="24" spans="1:6" ht="12.75">
      <c r="A24" s="20"/>
      <c r="B24" s="20"/>
      <c r="C24" s="20"/>
      <c r="D24" s="20"/>
      <c r="E24" s="20"/>
      <c r="F24" s="20"/>
    </row>
    <row r="25" spans="1:6" ht="33" customHeight="1">
      <c r="A25" s="20"/>
      <c r="B25" s="20"/>
      <c r="C25" s="20"/>
      <c r="D25" s="20"/>
      <c r="E25" s="20"/>
      <c r="F25" s="20"/>
    </row>
  </sheetData>
  <sheetProtection/>
  <mergeCells count="17">
    <mergeCell ref="A1:G1"/>
    <mergeCell ref="I1:N1"/>
    <mergeCell ref="I2:N5"/>
    <mergeCell ref="A3:D3"/>
    <mergeCell ref="E3:G3"/>
    <mergeCell ref="B6:B8"/>
    <mergeCell ref="C6:C8"/>
    <mergeCell ref="D6:D8"/>
    <mergeCell ref="I6:N6"/>
    <mergeCell ref="I7:N20"/>
    <mergeCell ref="I21:N21"/>
    <mergeCell ref="A22:F25"/>
    <mergeCell ref="A9:A16"/>
    <mergeCell ref="B9:B16"/>
    <mergeCell ref="C9:C16"/>
    <mergeCell ref="D9:D16"/>
    <mergeCell ref="A21:F21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R18" sqref="R18"/>
    </sheetView>
  </sheetViews>
  <sheetFormatPr defaultColWidth="9.140625" defaultRowHeight="12.75"/>
  <cols>
    <col min="1" max="1" width="17.8515625" style="0" customWidth="1"/>
    <col min="2" max="3" width="10.00390625" style="0" customWidth="1"/>
    <col min="4" max="4" width="9.28125" style="0" bestFit="1" customWidth="1"/>
    <col min="5" max="5" width="15.57421875" style="0" customWidth="1"/>
    <col min="6" max="6" width="10.140625" style="0" customWidth="1"/>
    <col min="7" max="7" width="10.28125" style="0" customWidth="1"/>
    <col min="8" max="8" width="1.7109375" style="0" customWidth="1"/>
    <col min="9" max="13" width="9.140625" style="0" hidden="1" customWidth="1"/>
    <col min="14" max="14" width="13.7109375" style="0" hidden="1" customWidth="1"/>
    <col min="18" max="18" width="13.8515625" style="0" customWidth="1"/>
  </cols>
  <sheetData>
    <row r="1" spans="1:14" ht="33.75" customHeight="1">
      <c r="A1" s="26" t="s">
        <v>25</v>
      </c>
      <c r="B1" s="26"/>
      <c r="C1" s="26"/>
      <c r="D1" s="26"/>
      <c r="E1" s="26"/>
      <c r="F1" s="26"/>
      <c r="G1" s="26"/>
      <c r="H1" s="1"/>
      <c r="I1" s="27"/>
      <c r="J1" s="27"/>
      <c r="K1" s="27"/>
      <c r="L1" s="27"/>
      <c r="M1" s="27"/>
      <c r="N1" s="27"/>
    </row>
    <row r="2" spans="1:14" ht="21" customHeight="1">
      <c r="A2" s="2" t="s">
        <v>33</v>
      </c>
      <c r="B2" s="3"/>
      <c r="C2" s="3"/>
      <c r="D2" s="3"/>
      <c r="E2" s="4">
        <v>-392154.04</v>
      </c>
      <c r="F2" s="3"/>
      <c r="G2" s="3"/>
      <c r="I2" s="20"/>
      <c r="J2" s="20"/>
      <c r="K2" s="20"/>
      <c r="L2" s="20"/>
      <c r="M2" s="20"/>
      <c r="N2" s="20"/>
    </row>
    <row r="3" spans="1:14" ht="14.25">
      <c r="A3" s="28" t="s">
        <v>1</v>
      </c>
      <c r="B3" s="29"/>
      <c r="C3" s="29"/>
      <c r="D3" s="30"/>
      <c r="E3" s="28" t="s">
        <v>2</v>
      </c>
      <c r="F3" s="29"/>
      <c r="G3" s="30"/>
      <c r="I3" s="20"/>
      <c r="J3" s="20"/>
      <c r="K3" s="20"/>
      <c r="L3" s="20"/>
      <c r="M3" s="20"/>
      <c r="N3" s="20"/>
    </row>
    <row r="4" spans="1:14" ht="62.25">
      <c r="A4" s="5" t="s">
        <v>3</v>
      </c>
      <c r="B4" s="6" t="s">
        <v>34</v>
      </c>
      <c r="C4" s="6" t="s">
        <v>35</v>
      </c>
      <c r="D4" s="6" t="s">
        <v>36</v>
      </c>
      <c r="E4" s="5" t="s">
        <v>4</v>
      </c>
      <c r="F4" s="5" t="s">
        <v>5</v>
      </c>
      <c r="G4" s="5" t="s">
        <v>6</v>
      </c>
      <c r="I4" s="20"/>
      <c r="J4" s="20"/>
      <c r="K4" s="20"/>
      <c r="L4" s="20"/>
      <c r="M4" s="20"/>
      <c r="N4" s="20"/>
    </row>
    <row r="5" spans="1:14" ht="12.75">
      <c r="A5" s="7" t="s">
        <v>7</v>
      </c>
      <c r="B5" s="8"/>
      <c r="C5" s="8"/>
      <c r="D5" s="8"/>
      <c r="E5" s="8"/>
      <c r="F5" s="8"/>
      <c r="G5" s="8"/>
      <c r="I5" s="20"/>
      <c r="J5" s="20"/>
      <c r="K5" s="20"/>
      <c r="L5" s="20"/>
      <c r="M5" s="20"/>
      <c r="N5" s="20"/>
    </row>
    <row r="6" spans="1:14" ht="27" customHeight="1">
      <c r="A6" s="9" t="s">
        <v>8</v>
      </c>
      <c r="B6" s="31">
        <v>502909.75</v>
      </c>
      <c r="C6" s="31">
        <v>410604.65</v>
      </c>
      <c r="D6" s="31">
        <f>B6-C6</f>
        <v>92305.09999999998</v>
      </c>
      <c r="E6" s="14" t="s">
        <v>9</v>
      </c>
      <c r="F6" s="12"/>
      <c r="G6" s="12">
        <v>1338.31</v>
      </c>
      <c r="I6" s="33"/>
      <c r="J6" s="33"/>
      <c r="K6" s="33"/>
      <c r="L6" s="33"/>
      <c r="M6" s="33"/>
      <c r="N6" s="33"/>
    </row>
    <row r="7" spans="1:14" ht="22.5" customHeight="1">
      <c r="A7" s="9" t="s">
        <v>10</v>
      </c>
      <c r="B7" s="32"/>
      <c r="C7" s="32"/>
      <c r="D7" s="32"/>
      <c r="E7" s="15" t="s">
        <v>11</v>
      </c>
      <c r="F7" s="12"/>
      <c r="G7" s="13">
        <v>22884.88</v>
      </c>
      <c r="I7" s="34"/>
      <c r="J7" s="34"/>
      <c r="K7" s="34"/>
      <c r="L7" s="34"/>
      <c r="M7" s="34"/>
      <c r="N7" s="34"/>
    </row>
    <row r="8" spans="1:14" ht="27.75" customHeight="1">
      <c r="A8" s="9" t="s">
        <v>12</v>
      </c>
      <c r="B8" s="32"/>
      <c r="C8" s="32"/>
      <c r="D8" s="32"/>
      <c r="E8" s="14" t="s">
        <v>13</v>
      </c>
      <c r="F8" s="12"/>
      <c r="G8" s="13">
        <v>163346.71</v>
      </c>
      <c r="I8" s="34"/>
      <c r="J8" s="34"/>
      <c r="K8" s="34"/>
      <c r="L8" s="34"/>
      <c r="M8" s="34"/>
      <c r="N8" s="34"/>
    </row>
    <row r="9" spans="1:14" ht="39" customHeight="1">
      <c r="A9" s="21"/>
      <c r="B9" s="23"/>
      <c r="C9" s="23"/>
      <c r="D9" s="23"/>
      <c r="E9" s="15" t="s">
        <v>14</v>
      </c>
      <c r="F9" s="12"/>
      <c r="G9" s="12">
        <v>47400</v>
      </c>
      <c r="I9" s="34"/>
      <c r="J9" s="34"/>
      <c r="K9" s="34"/>
      <c r="L9" s="34"/>
      <c r="M9" s="34"/>
      <c r="N9" s="34"/>
    </row>
    <row r="10" spans="1:14" ht="27" customHeight="1">
      <c r="A10" s="21"/>
      <c r="B10" s="23"/>
      <c r="C10" s="23"/>
      <c r="D10" s="23"/>
      <c r="E10" s="15" t="s">
        <v>15</v>
      </c>
      <c r="F10" s="15"/>
      <c r="G10" s="12"/>
      <c r="I10" s="34"/>
      <c r="J10" s="34"/>
      <c r="K10" s="34"/>
      <c r="L10" s="34"/>
      <c r="M10" s="34"/>
      <c r="N10" s="34"/>
    </row>
    <row r="11" spans="1:14" ht="39" customHeight="1">
      <c r="A11" s="21"/>
      <c r="B11" s="23"/>
      <c r="C11" s="23"/>
      <c r="D11" s="23"/>
      <c r="E11" s="15" t="s">
        <v>39</v>
      </c>
      <c r="F11" s="16"/>
      <c r="G11" s="13">
        <v>3457.87</v>
      </c>
      <c r="I11" s="34"/>
      <c r="J11" s="34"/>
      <c r="K11" s="34"/>
      <c r="L11" s="34"/>
      <c r="M11" s="34"/>
      <c r="N11" s="34"/>
    </row>
    <row r="12" spans="1:14" ht="12.75">
      <c r="A12" s="21"/>
      <c r="B12" s="23"/>
      <c r="C12" s="23"/>
      <c r="D12" s="23"/>
      <c r="E12" s="15" t="s">
        <v>18</v>
      </c>
      <c r="F12" s="15"/>
      <c r="G12" s="12">
        <v>118143.96</v>
      </c>
      <c r="I12" s="34"/>
      <c r="J12" s="34"/>
      <c r="K12" s="34"/>
      <c r="L12" s="34"/>
      <c r="M12" s="34"/>
      <c r="N12" s="34"/>
    </row>
    <row r="13" spans="1:14" ht="12.75">
      <c r="A13" s="21"/>
      <c r="B13" s="23"/>
      <c r="C13" s="23"/>
      <c r="D13" s="23"/>
      <c r="E13" s="15" t="s">
        <v>20</v>
      </c>
      <c r="F13" s="15"/>
      <c r="G13" s="12">
        <v>0</v>
      </c>
      <c r="I13" s="34"/>
      <c r="J13" s="34"/>
      <c r="K13" s="34"/>
      <c r="L13" s="34"/>
      <c r="M13" s="34"/>
      <c r="N13" s="34"/>
    </row>
    <row r="14" spans="1:14" ht="12.75">
      <c r="A14" s="21"/>
      <c r="B14" s="23"/>
      <c r="C14" s="23"/>
      <c r="D14" s="23"/>
      <c r="E14" s="15" t="s">
        <v>21</v>
      </c>
      <c r="F14" s="12"/>
      <c r="G14" s="13">
        <v>48142.22</v>
      </c>
      <c r="I14" s="34"/>
      <c r="J14" s="34"/>
      <c r="K14" s="34"/>
      <c r="L14" s="34"/>
      <c r="M14" s="34"/>
      <c r="N14" s="34"/>
    </row>
    <row r="15" spans="1:14" ht="27.75" customHeight="1">
      <c r="A15" s="21"/>
      <c r="B15" s="23"/>
      <c r="C15" s="23"/>
      <c r="D15" s="23"/>
      <c r="E15" s="15" t="s">
        <v>22</v>
      </c>
      <c r="F15" s="12"/>
      <c r="G15" s="13">
        <v>5063.28</v>
      </c>
      <c r="I15" s="34"/>
      <c r="J15" s="34"/>
      <c r="K15" s="34"/>
      <c r="L15" s="34"/>
      <c r="M15" s="34"/>
      <c r="N15" s="34"/>
    </row>
    <row r="16" spans="1:14" ht="39" customHeight="1">
      <c r="A16" s="22"/>
      <c r="B16" s="24"/>
      <c r="C16" s="24"/>
      <c r="D16" s="24"/>
      <c r="E16" s="15" t="s">
        <v>23</v>
      </c>
      <c r="F16" s="12"/>
      <c r="G16" s="12">
        <v>0</v>
      </c>
      <c r="I16" s="34"/>
      <c r="J16" s="34"/>
      <c r="K16" s="34"/>
      <c r="L16" s="34"/>
      <c r="M16" s="34"/>
      <c r="N16" s="34"/>
    </row>
    <row r="17" spans="1:14" ht="12.75">
      <c r="A17" s="10"/>
      <c r="B17" s="8"/>
      <c r="C17" s="8"/>
      <c r="D17" s="8"/>
      <c r="E17" s="17" t="s">
        <v>38</v>
      </c>
      <c r="F17" s="8"/>
      <c r="G17" s="12">
        <v>81228.05</v>
      </c>
      <c r="I17" s="34"/>
      <c r="J17" s="34"/>
      <c r="K17" s="34"/>
      <c r="L17" s="34"/>
      <c r="M17" s="34"/>
      <c r="N17" s="34"/>
    </row>
    <row r="18" spans="1:14" ht="23.25" customHeight="1">
      <c r="A18" s="8" t="s">
        <v>24</v>
      </c>
      <c r="B18" s="7">
        <f>B6+B17</f>
        <v>502909.75</v>
      </c>
      <c r="C18" s="7">
        <f>C6+C17</f>
        <v>410604.65</v>
      </c>
      <c r="D18" s="7">
        <f>D6+D17</f>
        <v>92305.09999999998</v>
      </c>
      <c r="E18" s="8"/>
      <c r="F18" s="8"/>
      <c r="G18" s="7">
        <f>SUM(G6:G17)</f>
        <v>491005.27999999997</v>
      </c>
      <c r="I18" s="34"/>
      <c r="J18" s="34"/>
      <c r="K18" s="34"/>
      <c r="L18" s="34"/>
      <c r="M18" s="34"/>
      <c r="N18" s="34"/>
    </row>
    <row r="19" spans="1:14" ht="25.5" customHeight="1">
      <c r="A19" s="4" t="s">
        <v>37</v>
      </c>
      <c r="B19" s="3"/>
      <c r="C19" s="3"/>
      <c r="D19" s="3"/>
      <c r="E19" s="11">
        <f>E2+C18-G18</f>
        <v>-472554.6699999999</v>
      </c>
      <c r="F19" s="3"/>
      <c r="G19" s="3"/>
      <c r="I19" s="34"/>
      <c r="J19" s="34"/>
      <c r="K19" s="34"/>
      <c r="L19" s="34"/>
      <c r="M19" s="34"/>
      <c r="N19" s="34"/>
    </row>
    <row r="20" spans="9:14" ht="12.75" hidden="1">
      <c r="I20" s="34"/>
      <c r="J20" s="34"/>
      <c r="K20" s="34"/>
      <c r="L20" s="34"/>
      <c r="M20" s="34"/>
      <c r="N20" s="34"/>
    </row>
    <row r="21" spans="1:14" ht="20.25">
      <c r="A21" s="25" t="s">
        <v>0</v>
      </c>
      <c r="B21" s="25"/>
      <c r="C21" s="25"/>
      <c r="D21" s="25"/>
      <c r="E21" s="25"/>
      <c r="F21" s="25"/>
      <c r="I21" s="19"/>
      <c r="J21" s="19"/>
      <c r="K21" s="19"/>
      <c r="L21" s="19"/>
      <c r="M21" s="19"/>
      <c r="N21" s="19"/>
    </row>
    <row r="22" spans="1:6" ht="12.75">
      <c r="A22" s="20" t="s">
        <v>26</v>
      </c>
      <c r="B22" s="20"/>
      <c r="C22" s="20"/>
      <c r="D22" s="20"/>
      <c r="E22" s="20"/>
      <c r="F22" s="20"/>
    </row>
    <row r="23" spans="1:6" ht="12.75">
      <c r="A23" s="20"/>
      <c r="B23" s="20"/>
      <c r="C23" s="20"/>
      <c r="D23" s="20"/>
      <c r="E23" s="20"/>
      <c r="F23" s="20"/>
    </row>
    <row r="24" spans="1:6" ht="12.75">
      <c r="A24" s="20"/>
      <c r="B24" s="20"/>
      <c r="C24" s="20"/>
      <c r="D24" s="20"/>
      <c r="E24" s="20"/>
      <c r="F24" s="20"/>
    </row>
    <row r="25" spans="1:6" ht="33" customHeight="1">
      <c r="A25" s="20"/>
      <c r="B25" s="20"/>
      <c r="C25" s="20"/>
      <c r="D25" s="20"/>
      <c r="E25" s="20"/>
      <c r="F25" s="20"/>
    </row>
  </sheetData>
  <sheetProtection/>
  <mergeCells count="17">
    <mergeCell ref="A1:G1"/>
    <mergeCell ref="I1:N1"/>
    <mergeCell ref="I2:N5"/>
    <mergeCell ref="A3:D3"/>
    <mergeCell ref="E3:G3"/>
    <mergeCell ref="B6:B8"/>
    <mergeCell ref="C6:C8"/>
    <mergeCell ref="D6:D8"/>
    <mergeCell ref="I6:N6"/>
    <mergeCell ref="A22:F25"/>
    <mergeCell ref="A9:A16"/>
    <mergeCell ref="B9:B16"/>
    <mergeCell ref="C9:C16"/>
    <mergeCell ref="D9:D16"/>
    <mergeCell ref="A21:F21"/>
    <mergeCell ref="I7:N20"/>
    <mergeCell ref="I21:N21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110" zoomScaleNormal="110" zoomScalePageLayoutView="0" workbookViewId="0" topLeftCell="A1">
      <selection activeCell="G10" sqref="G10"/>
    </sheetView>
  </sheetViews>
  <sheetFormatPr defaultColWidth="9.140625" defaultRowHeight="12.75"/>
  <cols>
    <col min="1" max="1" width="17.8515625" style="0" customWidth="1"/>
    <col min="2" max="3" width="10.00390625" style="0" customWidth="1"/>
    <col min="4" max="4" width="9.28125" style="0" bestFit="1" customWidth="1"/>
    <col min="5" max="5" width="15.57421875" style="0" customWidth="1"/>
    <col min="6" max="6" width="10.140625" style="0" customWidth="1"/>
    <col min="7" max="7" width="10.28125" style="0" customWidth="1"/>
    <col min="8" max="8" width="1.7109375" style="0" customWidth="1"/>
    <col min="9" max="13" width="9.140625" style="0" hidden="1" customWidth="1"/>
    <col min="14" max="14" width="13.7109375" style="0" hidden="1" customWidth="1"/>
    <col min="18" max="18" width="13.8515625" style="0" customWidth="1"/>
  </cols>
  <sheetData>
    <row r="1" spans="1:14" ht="33.75" customHeight="1">
      <c r="A1" s="26" t="s">
        <v>25</v>
      </c>
      <c r="B1" s="26"/>
      <c r="C1" s="26"/>
      <c r="D1" s="26"/>
      <c r="E1" s="26"/>
      <c r="F1" s="26"/>
      <c r="G1" s="26"/>
      <c r="H1" s="1"/>
      <c r="I1" s="27"/>
      <c r="J1" s="27"/>
      <c r="K1" s="27"/>
      <c r="L1" s="27"/>
      <c r="M1" s="27"/>
      <c r="N1" s="27"/>
    </row>
    <row r="2" spans="1:14" ht="21" customHeight="1">
      <c r="A2" s="2" t="s">
        <v>40</v>
      </c>
      <c r="B2" s="3"/>
      <c r="C2" s="3"/>
      <c r="D2" s="3"/>
      <c r="E2" s="35">
        <f>'Б.п.5 -17'!E19</f>
        <v>-472554.6699999999</v>
      </c>
      <c r="F2" s="3"/>
      <c r="G2" s="3"/>
      <c r="I2" s="20"/>
      <c r="J2" s="20"/>
      <c r="K2" s="20"/>
      <c r="L2" s="20"/>
      <c r="M2" s="20"/>
      <c r="N2" s="20"/>
    </row>
    <row r="3" spans="1:14" ht="14.25">
      <c r="A3" s="28" t="s">
        <v>1</v>
      </c>
      <c r="B3" s="29"/>
      <c r="C3" s="29"/>
      <c r="D3" s="30"/>
      <c r="E3" s="28" t="s">
        <v>2</v>
      </c>
      <c r="F3" s="29"/>
      <c r="G3" s="30"/>
      <c r="I3" s="20"/>
      <c r="J3" s="20"/>
      <c r="K3" s="20"/>
      <c r="L3" s="20"/>
      <c r="M3" s="20"/>
      <c r="N3" s="20"/>
    </row>
    <row r="4" spans="1:14" ht="62.25">
      <c r="A4" s="5" t="s">
        <v>3</v>
      </c>
      <c r="B4" s="36" t="s">
        <v>41</v>
      </c>
      <c r="C4" s="36" t="s">
        <v>42</v>
      </c>
      <c r="D4" s="36" t="s">
        <v>43</v>
      </c>
      <c r="E4" s="5" t="s">
        <v>4</v>
      </c>
      <c r="F4" s="5" t="s">
        <v>5</v>
      </c>
      <c r="G4" s="5" t="s">
        <v>6</v>
      </c>
      <c r="I4" s="20"/>
      <c r="J4" s="20"/>
      <c r="K4" s="20"/>
      <c r="L4" s="20"/>
      <c r="M4" s="20"/>
      <c r="N4" s="20"/>
    </row>
    <row r="5" spans="1:14" ht="12.75">
      <c r="A5" s="7" t="s">
        <v>7</v>
      </c>
      <c r="B5" s="8"/>
      <c r="C5" s="8"/>
      <c r="D5" s="8"/>
      <c r="E5" s="8"/>
      <c r="F5" s="8"/>
      <c r="G5" s="8"/>
      <c r="I5" s="20"/>
      <c r="J5" s="20"/>
      <c r="K5" s="20"/>
      <c r="L5" s="20"/>
      <c r="M5" s="20"/>
      <c r="N5" s="20"/>
    </row>
    <row r="6" spans="1:14" ht="27" customHeight="1">
      <c r="A6" s="9" t="s">
        <v>8</v>
      </c>
      <c r="B6" s="31">
        <v>508639.08</v>
      </c>
      <c r="C6" s="31">
        <v>465409.56</v>
      </c>
      <c r="D6" s="31">
        <f>B6-C6</f>
        <v>43229.52000000002</v>
      </c>
      <c r="E6" s="14" t="s">
        <v>9</v>
      </c>
      <c r="F6" s="12"/>
      <c r="G6" s="12">
        <v>6768.92</v>
      </c>
      <c r="I6" s="33"/>
      <c r="J6" s="33"/>
      <c r="K6" s="33"/>
      <c r="L6" s="33"/>
      <c r="M6" s="33"/>
      <c r="N6" s="33"/>
    </row>
    <row r="7" spans="1:14" ht="27" customHeight="1">
      <c r="A7" s="9"/>
      <c r="B7" s="32"/>
      <c r="C7" s="32"/>
      <c r="D7" s="32"/>
      <c r="E7" s="14" t="s">
        <v>45</v>
      </c>
      <c r="F7" s="12"/>
      <c r="G7" s="12">
        <v>8812.77</v>
      </c>
      <c r="I7" s="18"/>
      <c r="J7" s="18"/>
      <c r="K7" s="18"/>
      <c r="L7" s="18"/>
      <c r="M7" s="18"/>
      <c r="N7" s="18"/>
    </row>
    <row r="8" spans="1:14" ht="22.5" customHeight="1">
      <c r="A8" s="9" t="s">
        <v>10</v>
      </c>
      <c r="B8" s="32"/>
      <c r="C8" s="32"/>
      <c r="D8" s="32"/>
      <c r="E8" s="15" t="s">
        <v>11</v>
      </c>
      <c r="F8" s="12"/>
      <c r="G8" s="13">
        <v>22148.39</v>
      </c>
      <c r="I8" s="34"/>
      <c r="J8" s="34"/>
      <c r="K8" s="34"/>
      <c r="L8" s="34"/>
      <c r="M8" s="34"/>
      <c r="N8" s="34"/>
    </row>
    <row r="9" spans="1:14" ht="27.75" customHeight="1">
      <c r="A9" s="9" t="s">
        <v>12</v>
      </c>
      <c r="B9" s="32"/>
      <c r="C9" s="32"/>
      <c r="D9" s="32"/>
      <c r="E9" s="14" t="s">
        <v>13</v>
      </c>
      <c r="F9" s="12"/>
      <c r="G9" s="13">
        <f>159206.19+31841.25+20696.8-G10</f>
        <v>164344.24</v>
      </c>
      <c r="I9" s="34"/>
      <c r="J9" s="34"/>
      <c r="K9" s="34"/>
      <c r="L9" s="34"/>
      <c r="M9" s="34"/>
      <c r="N9" s="34"/>
    </row>
    <row r="10" spans="1:14" ht="39" customHeight="1">
      <c r="A10" s="21"/>
      <c r="B10" s="23"/>
      <c r="C10" s="23"/>
      <c r="D10" s="23"/>
      <c r="E10" s="15" t="s">
        <v>14</v>
      </c>
      <c r="F10" s="12"/>
      <c r="G10" s="12">
        <v>47400</v>
      </c>
      <c r="I10" s="34"/>
      <c r="J10" s="34"/>
      <c r="K10" s="34"/>
      <c r="L10" s="34"/>
      <c r="M10" s="34"/>
      <c r="N10" s="34"/>
    </row>
    <row r="11" spans="1:14" ht="27" customHeight="1">
      <c r="A11" s="21"/>
      <c r="B11" s="23"/>
      <c r="C11" s="23"/>
      <c r="D11" s="23"/>
      <c r="E11" s="15" t="s">
        <v>15</v>
      </c>
      <c r="F11" s="15"/>
      <c r="G11" s="12">
        <v>5337.75</v>
      </c>
      <c r="I11" s="34"/>
      <c r="J11" s="34"/>
      <c r="K11" s="34"/>
      <c r="L11" s="34"/>
      <c r="M11" s="34"/>
      <c r="N11" s="34"/>
    </row>
    <row r="12" spans="1:14" ht="39" customHeight="1">
      <c r="A12" s="21"/>
      <c r="B12" s="23"/>
      <c r="C12" s="23"/>
      <c r="D12" s="23"/>
      <c r="E12" s="15" t="s">
        <v>39</v>
      </c>
      <c r="F12" s="16"/>
      <c r="G12" s="13"/>
      <c r="I12" s="34"/>
      <c r="J12" s="34"/>
      <c r="K12" s="34"/>
      <c r="L12" s="34"/>
      <c r="M12" s="34"/>
      <c r="N12" s="34"/>
    </row>
    <row r="13" spans="1:14" ht="12.75">
      <c r="A13" s="21"/>
      <c r="B13" s="23"/>
      <c r="C13" s="23"/>
      <c r="D13" s="23"/>
      <c r="E13" s="15" t="s">
        <v>18</v>
      </c>
      <c r="F13" s="15"/>
      <c r="G13" s="12">
        <v>118143.96</v>
      </c>
      <c r="I13" s="34"/>
      <c r="J13" s="34"/>
      <c r="K13" s="34"/>
      <c r="L13" s="34"/>
      <c r="M13" s="34"/>
      <c r="N13" s="34"/>
    </row>
    <row r="14" spans="1:14" ht="12.75">
      <c r="A14" s="21"/>
      <c r="B14" s="23"/>
      <c r="C14" s="23"/>
      <c r="D14" s="23"/>
      <c r="E14" s="15" t="s">
        <v>20</v>
      </c>
      <c r="F14" s="15"/>
      <c r="G14" s="12"/>
      <c r="I14" s="34"/>
      <c r="J14" s="34"/>
      <c r="K14" s="34"/>
      <c r="L14" s="34"/>
      <c r="M14" s="34"/>
      <c r="N14" s="34"/>
    </row>
    <row r="15" spans="1:14" ht="12.75">
      <c r="A15" s="21"/>
      <c r="B15" s="23"/>
      <c r="C15" s="23"/>
      <c r="D15" s="23"/>
      <c r="E15" s="15" t="s">
        <v>21</v>
      </c>
      <c r="F15" s="12"/>
      <c r="G15" s="13">
        <f>30640.03-G6</f>
        <v>23871.11</v>
      </c>
      <c r="I15" s="34"/>
      <c r="J15" s="34"/>
      <c r="K15" s="34"/>
      <c r="L15" s="34"/>
      <c r="M15" s="34"/>
      <c r="N15" s="34"/>
    </row>
    <row r="16" spans="1:14" ht="27.75" customHeight="1">
      <c r="A16" s="21"/>
      <c r="B16" s="23"/>
      <c r="C16" s="23"/>
      <c r="D16" s="23"/>
      <c r="E16" s="15" t="s">
        <v>22</v>
      </c>
      <c r="F16" s="12"/>
      <c r="G16" s="13">
        <v>3679.27</v>
      </c>
      <c r="I16" s="34"/>
      <c r="J16" s="34"/>
      <c r="K16" s="34"/>
      <c r="L16" s="34"/>
      <c r="M16" s="34"/>
      <c r="N16" s="34"/>
    </row>
    <row r="17" spans="1:14" ht="39" customHeight="1">
      <c r="A17" s="22"/>
      <c r="B17" s="24"/>
      <c r="C17" s="24"/>
      <c r="D17" s="24"/>
      <c r="E17" s="15" t="s">
        <v>46</v>
      </c>
      <c r="F17" s="12"/>
      <c r="G17" s="12">
        <v>4432.8</v>
      </c>
      <c r="I17" s="34"/>
      <c r="J17" s="34"/>
      <c r="K17" s="34"/>
      <c r="L17" s="34"/>
      <c r="M17" s="34"/>
      <c r="N17" s="34"/>
    </row>
    <row r="18" spans="1:14" ht="12.75">
      <c r="A18" s="10"/>
      <c r="B18" s="8"/>
      <c r="C18" s="8"/>
      <c r="D18" s="8"/>
      <c r="E18" s="17" t="s">
        <v>38</v>
      </c>
      <c r="F18" s="8"/>
      <c r="G18" s="12">
        <v>78163.63</v>
      </c>
      <c r="I18" s="34"/>
      <c r="J18" s="34"/>
      <c r="K18" s="34"/>
      <c r="L18" s="34"/>
      <c r="M18" s="34"/>
      <c r="N18" s="34"/>
    </row>
    <row r="19" spans="1:14" ht="23.25" customHeight="1">
      <c r="A19" s="8" t="s">
        <v>24</v>
      </c>
      <c r="B19" s="7">
        <f>B6+B18</f>
        <v>508639.08</v>
      </c>
      <c r="C19" s="7">
        <f>C6+C18</f>
        <v>465409.56</v>
      </c>
      <c r="D19" s="7">
        <f>D6+D18</f>
        <v>43229.52000000002</v>
      </c>
      <c r="E19" s="8"/>
      <c r="F19" s="8"/>
      <c r="G19" s="7">
        <f>SUM(G6:G18)</f>
        <v>483102.84</v>
      </c>
      <c r="I19" s="34"/>
      <c r="J19" s="34"/>
      <c r="K19" s="34"/>
      <c r="L19" s="34"/>
      <c r="M19" s="34"/>
      <c r="N19" s="34"/>
    </row>
    <row r="20" spans="1:14" ht="25.5" customHeight="1">
      <c r="A20" s="4" t="s">
        <v>44</v>
      </c>
      <c r="B20" s="3"/>
      <c r="C20" s="3"/>
      <c r="D20" s="3"/>
      <c r="E20" s="11">
        <f>E2+C19-G19</f>
        <v>-490247.94999999995</v>
      </c>
      <c r="F20" s="3"/>
      <c r="G20" s="3"/>
      <c r="I20" s="34"/>
      <c r="J20" s="34"/>
      <c r="K20" s="34"/>
      <c r="L20" s="34"/>
      <c r="M20" s="34"/>
      <c r="N20" s="34"/>
    </row>
    <row r="21" spans="9:14" ht="12.75" hidden="1">
      <c r="I21" s="34"/>
      <c r="J21" s="34"/>
      <c r="K21" s="34"/>
      <c r="L21" s="34"/>
      <c r="M21" s="34"/>
      <c r="N21" s="34"/>
    </row>
    <row r="22" spans="1:14" ht="20.25">
      <c r="A22" s="25" t="s">
        <v>0</v>
      </c>
      <c r="B22" s="25"/>
      <c r="C22" s="25"/>
      <c r="D22" s="25"/>
      <c r="E22" s="25"/>
      <c r="F22" s="25"/>
      <c r="I22" s="19"/>
      <c r="J22" s="19"/>
      <c r="K22" s="19"/>
      <c r="L22" s="19"/>
      <c r="M22" s="19"/>
      <c r="N22" s="19"/>
    </row>
    <row r="23" spans="1:6" ht="12.75">
      <c r="A23" s="20" t="s">
        <v>26</v>
      </c>
      <c r="B23" s="20"/>
      <c r="C23" s="20"/>
      <c r="D23" s="20"/>
      <c r="E23" s="20"/>
      <c r="F23" s="20"/>
    </row>
    <row r="24" spans="1:6" ht="12.75">
      <c r="A24" s="20"/>
      <c r="B24" s="20"/>
      <c r="C24" s="20"/>
      <c r="D24" s="20"/>
      <c r="E24" s="20"/>
      <c r="F24" s="20"/>
    </row>
    <row r="25" spans="1:6" ht="12.75">
      <c r="A25" s="20"/>
      <c r="B25" s="20"/>
      <c r="C25" s="20"/>
      <c r="D25" s="20"/>
      <c r="E25" s="20"/>
      <c r="F25" s="20"/>
    </row>
    <row r="26" spans="1:6" ht="33" customHeight="1">
      <c r="A26" s="20"/>
      <c r="B26" s="20"/>
      <c r="C26" s="20"/>
      <c r="D26" s="20"/>
      <c r="E26" s="20"/>
      <c r="F26" s="20"/>
    </row>
  </sheetData>
  <sheetProtection/>
  <mergeCells count="17">
    <mergeCell ref="A23:F26"/>
    <mergeCell ref="A10:A17"/>
    <mergeCell ref="B10:B17"/>
    <mergeCell ref="C10:C17"/>
    <mergeCell ref="D10:D17"/>
    <mergeCell ref="A22:F22"/>
    <mergeCell ref="I22:N22"/>
    <mergeCell ref="A1:G1"/>
    <mergeCell ref="I1:N1"/>
    <mergeCell ref="I2:N5"/>
    <mergeCell ref="A3:D3"/>
    <mergeCell ref="E3:G3"/>
    <mergeCell ref="B6:B9"/>
    <mergeCell ref="C6:C9"/>
    <mergeCell ref="D6:D9"/>
    <mergeCell ref="I6:N6"/>
    <mergeCell ref="I8:N21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2018-03-19T13:00:42Z</cp:lastPrinted>
  <dcterms:created xsi:type="dcterms:W3CDTF">1996-10-08T23:32:33Z</dcterms:created>
  <dcterms:modified xsi:type="dcterms:W3CDTF">2019-03-05T07:14:49Z</dcterms:modified>
  <cp:category/>
  <cp:version/>
  <cp:contentType/>
  <cp:contentStatus/>
</cp:coreProperties>
</file>