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Б.п.2" sheetId="1" state="hidden" r:id="rId1"/>
    <sheet name="Б.п.3-16" sheetId="2" r:id="rId2"/>
    <sheet name="Б.п.3-17" sheetId="3" r:id="rId3"/>
    <sheet name="Б.п.3-18" sheetId="4" r:id="rId4"/>
  </sheets>
  <definedNames/>
  <calcPr fullCalcOnLoad="1" refMode="R1C1"/>
</workbook>
</file>

<file path=xl/sharedStrings.xml><?xml version="1.0" encoding="utf-8"?>
<sst xmlns="http://schemas.openxmlformats.org/spreadsheetml/2006/main" count="136" uniqueCount="60">
  <si>
    <t>Уважаемые собственники!</t>
  </si>
  <si>
    <t>Остаток  на доме на 01.01.2013г.</t>
  </si>
  <si>
    <r>
      <t xml:space="preserve">Часть отчета, содержащая техническую информацию о данном многоквартирном доме, здесь не размещена, поскольку имеет большой объем. Она находится в офисе ООО «УК Покров» и по требованию собственников незамедлительно предоставляется для ознакомления. Также с ней можно ознакомиться на сайте: </t>
    </r>
    <r>
      <rPr>
        <u val="single"/>
        <sz val="12"/>
        <rFont val="Times New Roman"/>
        <family val="1"/>
      </rPr>
      <t>http://731.nosoun.ru/0003722/</t>
    </r>
  </si>
  <si>
    <t>Доходная часть</t>
  </si>
  <si>
    <t>Расходная часть</t>
  </si>
  <si>
    <t>Направление расходования средств</t>
  </si>
  <si>
    <t>Начисленно за 2013</t>
  </si>
  <si>
    <t>Оплачено за 2013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</si>
  <si>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</si>
  <si>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</si>
  <si>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</si>
  <si>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</si>
  <si>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</si>
  <si>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</si>
  <si>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Предложение</t>
  </si>
  <si>
    <t>-Содержание жилья</t>
  </si>
  <si>
    <t>АДС (транспорт)</t>
  </si>
  <si>
    <t>Уважаемые собственники! Расчёт платы за содержание общего имущества в Вашем доме был установлен в 2010 году. С учётом инфляции её размер сегодня значительно ниже нормы, что негативно сказывается на качестве услуг Управляющей организации. Кроме того, в силу изменений, внесённых в жилищное законодательство, устарел договор управления, что не соответствует существующим требованиям. По этим причинам Управляющая организация предлагает Вам принять участие в общем собрании собственников по вопросам планирования работ на 2014–2015 год, утверждения нового договора управления и платы за содержание общего имущества. Собрание состоится 14 апреля в 18.00 в актовом зале по адресу ул. Пролетарская 1А, второй этаж (за хлебозаводом).</t>
  </si>
  <si>
    <t>-Текущий ремонт</t>
  </si>
  <si>
    <t>Заработная плата и налоги</t>
  </si>
  <si>
    <t>Зар.плата на уборку двора и лестницы</t>
  </si>
  <si>
    <t>Обслуживание ВДГО</t>
  </si>
  <si>
    <t>№1297 от 01.07.11</t>
  </si>
  <si>
    <t>Уборка контейнерных площадок</t>
  </si>
  <si>
    <t>№03/07-12 от 12.07.12</t>
  </si>
  <si>
    <t>Вывоз мусора</t>
  </si>
  <si>
    <t>№1/13 от 01.01.13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</si>
  <si>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</si>
  <si>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</si>
  <si>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</si>
  <si>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</si>
  <si>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</si>
  <si>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t>Остаток на доме на 01.01.2014</t>
  </si>
  <si>
    <t>Телефон 6-73-63</t>
  </si>
  <si>
    <t>Годовой отчёт по дому 2 по ул. Больничный проезд</t>
  </si>
  <si>
    <t>Дезинфекция</t>
  </si>
  <si>
    <t>Долг за 2013</t>
  </si>
  <si>
    <t>Отчет ООО "УК Покров" о расходовании средств по договору управления по дому 3 ул. Больничный проезд</t>
  </si>
  <si>
    <r>
      <t xml:space="preserve">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</t>
    </r>
    <r>
      <rPr>
        <u val="single"/>
        <sz val="12"/>
        <rFont val="Times New Roman"/>
        <family val="1"/>
      </rPr>
      <t>https://www.reformagkh.ru/mymanager/organization/7707383</t>
    </r>
  </si>
  <si>
    <t>Остаток  на доме на 01.01.2016г.</t>
  </si>
  <si>
    <t>Начисленно за 2016</t>
  </si>
  <si>
    <t>Оплачено за 2016</t>
  </si>
  <si>
    <t>Долг за 2016</t>
  </si>
  <si>
    <t>Остаток на доме на 01.01.2017</t>
  </si>
  <si>
    <t>э/энергия</t>
  </si>
  <si>
    <t>экспертиза</t>
  </si>
  <si>
    <t>Остаток  на доме на 01.01.2017г.</t>
  </si>
  <si>
    <t>Начисленно за 2017</t>
  </si>
  <si>
    <t>Оплачено за 2017</t>
  </si>
  <si>
    <t>Долг за 2017</t>
  </si>
  <si>
    <t>Остаток на доме на 01.01.2018</t>
  </si>
  <si>
    <t>МОП э/э, вода</t>
  </si>
  <si>
    <t>Уборка при контейнерных площадок</t>
  </si>
  <si>
    <t>Остаток  на доме на 01.01.2018г.</t>
  </si>
  <si>
    <t>Начисленно за 2018</t>
  </si>
  <si>
    <t>Оплачено за 2018</t>
  </si>
  <si>
    <t>Долг за 2018</t>
  </si>
  <si>
    <t>Остаток на доме на 01.01.2019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</si>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</sst>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8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i/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wrapText="1"/>
    </xf>
    <xf numFmtId="2" fontId="9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47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0" fillId="0" borderId="10" xfId="0" applyFont="1" applyBorder="1" applyAlignment="1">
      <alignment textRotation="90" wrapText="1"/>
    </xf>
    <xf numFmtId="2" fontId="7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18.421875" style="0" customWidth="1"/>
    <col min="2" max="2" width="11.00390625" style="0" customWidth="1"/>
    <col min="3" max="3" width="11.140625" style="0" customWidth="1"/>
    <col min="4" max="4" width="9.28125" style="0" bestFit="1" customWidth="1"/>
    <col min="5" max="5" width="14.7109375" style="0" customWidth="1"/>
    <col min="6" max="6" width="10.421875" style="0" customWidth="1"/>
    <col min="7" max="7" width="10.00390625" style="0" customWidth="1"/>
    <col min="8" max="8" width="2.28125" style="0" customWidth="1"/>
    <col min="14" max="14" width="11.00390625" style="0" customWidth="1"/>
  </cols>
  <sheetData>
    <row r="1" spans="1:14" ht="23.25" customHeight="1">
      <c r="A1" s="24" t="s">
        <v>34</v>
      </c>
      <c r="B1" s="24"/>
      <c r="C1" s="24"/>
      <c r="D1" s="24"/>
      <c r="E1" s="24"/>
      <c r="F1" s="24"/>
      <c r="G1" s="24"/>
      <c r="H1" s="1"/>
      <c r="I1" s="24" t="s">
        <v>0</v>
      </c>
      <c r="J1" s="24"/>
      <c r="K1" s="24"/>
      <c r="L1" s="24"/>
      <c r="M1" s="24"/>
      <c r="N1" s="24"/>
    </row>
    <row r="2" spans="1:14" ht="20.25" customHeight="1">
      <c r="A2" s="2" t="s">
        <v>1</v>
      </c>
      <c r="B2" s="3"/>
      <c r="C2" s="3"/>
      <c r="D2" s="3"/>
      <c r="E2" s="4">
        <v>-3293</v>
      </c>
      <c r="F2" s="3"/>
      <c r="G2" s="3"/>
      <c r="I2" s="25" t="s">
        <v>2</v>
      </c>
      <c r="J2" s="25"/>
      <c r="K2" s="25"/>
      <c r="L2" s="25"/>
      <c r="M2" s="25"/>
      <c r="N2" s="25"/>
    </row>
    <row r="3" spans="1:14" ht="14.25">
      <c r="A3" s="26" t="s">
        <v>3</v>
      </c>
      <c r="B3" s="27"/>
      <c r="C3" s="27"/>
      <c r="D3" s="28"/>
      <c r="E3" s="26" t="s">
        <v>4</v>
      </c>
      <c r="F3" s="27"/>
      <c r="G3" s="28"/>
      <c r="I3" s="25"/>
      <c r="J3" s="25"/>
      <c r="K3" s="25"/>
      <c r="L3" s="25"/>
      <c r="M3" s="25"/>
      <c r="N3" s="25"/>
    </row>
    <row r="4" spans="1:14" ht="66" customHeight="1">
      <c r="A4" s="5" t="s">
        <v>5</v>
      </c>
      <c r="B4" s="6" t="s">
        <v>6</v>
      </c>
      <c r="C4" s="6" t="s">
        <v>7</v>
      </c>
      <c r="D4" s="6" t="s">
        <v>36</v>
      </c>
      <c r="E4" s="5" t="s">
        <v>8</v>
      </c>
      <c r="F4" s="5" t="s">
        <v>9</v>
      </c>
      <c r="G4" s="5" t="s">
        <v>10</v>
      </c>
      <c r="I4" s="25"/>
      <c r="J4" s="25"/>
      <c r="K4" s="25"/>
      <c r="L4" s="25"/>
      <c r="M4" s="25"/>
      <c r="N4" s="25"/>
    </row>
    <row r="5" spans="1:14" ht="12.75">
      <c r="A5" s="7" t="s">
        <v>11</v>
      </c>
      <c r="B5" s="8"/>
      <c r="C5" s="8"/>
      <c r="D5" s="8"/>
      <c r="E5" s="8"/>
      <c r="F5" s="8"/>
      <c r="G5" s="8"/>
      <c r="I5" s="25"/>
      <c r="J5" s="25"/>
      <c r="K5" s="25"/>
      <c r="L5" s="25"/>
      <c r="M5" s="25"/>
      <c r="N5" s="25"/>
    </row>
    <row r="6" spans="1:14" ht="26.25" customHeight="1">
      <c r="A6" s="9" t="s">
        <v>12</v>
      </c>
      <c r="B6" s="29">
        <v>1050665.74</v>
      </c>
      <c r="C6" s="29">
        <v>1041624.35</v>
      </c>
      <c r="D6" s="29">
        <f>B6-C6</f>
        <v>9041.390000000014</v>
      </c>
      <c r="E6" s="10" t="s">
        <v>13</v>
      </c>
      <c r="F6" s="8"/>
      <c r="G6" s="8">
        <v>31315.19</v>
      </c>
      <c r="I6" s="31" t="s">
        <v>14</v>
      </c>
      <c r="J6" s="31"/>
      <c r="K6" s="31"/>
      <c r="L6" s="31"/>
      <c r="M6" s="31"/>
      <c r="N6" s="31"/>
    </row>
    <row r="7" spans="1:14" ht="24.75" customHeight="1">
      <c r="A7" s="9" t="s">
        <v>15</v>
      </c>
      <c r="B7" s="30"/>
      <c r="C7" s="30"/>
      <c r="D7" s="30"/>
      <c r="E7" s="5" t="s">
        <v>16</v>
      </c>
      <c r="F7" s="8"/>
      <c r="G7" s="11">
        <f>95393.12+5200</f>
        <v>100593.12</v>
      </c>
      <c r="I7" s="32" t="s">
        <v>17</v>
      </c>
      <c r="J7" s="32"/>
      <c r="K7" s="32"/>
      <c r="L7" s="32"/>
      <c r="M7" s="32"/>
      <c r="N7" s="32"/>
    </row>
    <row r="8" spans="1:14" ht="26.25" customHeight="1">
      <c r="A8" s="9" t="s">
        <v>18</v>
      </c>
      <c r="B8" s="30"/>
      <c r="C8" s="30"/>
      <c r="D8" s="30"/>
      <c r="E8" s="10" t="s">
        <v>19</v>
      </c>
      <c r="F8" s="8"/>
      <c r="G8" s="11">
        <v>471799.65</v>
      </c>
      <c r="I8" s="32"/>
      <c r="J8" s="32"/>
      <c r="K8" s="32"/>
      <c r="L8" s="32"/>
      <c r="M8" s="32"/>
      <c r="N8" s="32"/>
    </row>
    <row r="9" spans="1:14" ht="37.5" customHeight="1">
      <c r="A9" s="34"/>
      <c r="B9" s="34"/>
      <c r="C9" s="34"/>
      <c r="D9" s="34"/>
      <c r="E9" s="5" t="s">
        <v>20</v>
      </c>
      <c r="F9" s="8"/>
      <c r="G9" s="8">
        <v>143856</v>
      </c>
      <c r="I9" s="32"/>
      <c r="J9" s="32"/>
      <c r="K9" s="32"/>
      <c r="L9" s="32"/>
      <c r="M9" s="32"/>
      <c r="N9" s="32"/>
    </row>
    <row r="10" spans="1:14" ht="29.25" customHeight="1">
      <c r="A10" s="34"/>
      <c r="B10" s="34"/>
      <c r="C10" s="34"/>
      <c r="D10" s="34"/>
      <c r="E10" s="5" t="s">
        <v>21</v>
      </c>
      <c r="F10" s="5" t="s">
        <v>22</v>
      </c>
      <c r="G10" s="8">
        <v>3704.5</v>
      </c>
      <c r="I10" s="32"/>
      <c r="J10" s="32"/>
      <c r="K10" s="32"/>
      <c r="L10" s="32"/>
      <c r="M10" s="32"/>
      <c r="N10" s="32"/>
    </row>
    <row r="11" spans="1:14" ht="40.5" customHeight="1">
      <c r="A11" s="34"/>
      <c r="B11" s="34"/>
      <c r="C11" s="34"/>
      <c r="D11" s="34"/>
      <c r="E11" s="5" t="s">
        <v>23</v>
      </c>
      <c r="F11" s="12" t="s">
        <v>24</v>
      </c>
      <c r="G11" s="11">
        <v>12229.65</v>
      </c>
      <c r="I11" s="32"/>
      <c r="J11" s="32"/>
      <c r="K11" s="32"/>
      <c r="L11" s="32"/>
      <c r="M11" s="32"/>
      <c r="N11" s="32"/>
    </row>
    <row r="12" spans="1:14" ht="25.5">
      <c r="A12" s="34"/>
      <c r="B12" s="34"/>
      <c r="C12" s="34"/>
      <c r="D12" s="34"/>
      <c r="E12" s="5" t="s">
        <v>25</v>
      </c>
      <c r="F12" s="5" t="s">
        <v>26</v>
      </c>
      <c r="G12" s="8">
        <v>211551.12</v>
      </c>
      <c r="I12" s="32"/>
      <c r="J12" s="32"/>
      <c r="K12" s="32"/>
      <c r="L12" s="32"/>
      <c r="M12" s="32"/>
      <c r="N12" s="32"/>
    </row>
    <row r="13" spans="1:14" ht="25.5">
      <c r="A13" s="34"/>
      <c r="B13" s="34"/>
      <c r="C13" s="34"/>
      <c r="D13" s="34"/>
      <c r="E13" s="5" t="s">
        <v>35</v>
      </c>
      <c r="F13" s="5" t="s">
        <v>27</v>
      </c>
      <c r="G13" s="8">
        <v>1088</v>
      </c>
      <c r="I13" s="32"/>
      <c r="J13" s="32"/>
      <c r="K13" s="32"/>
      <c r="L13" s="32"/>
      <c r="M13" s="32"/>
      <c r="N13" s="32"/>
    </row>
    <row r="14" spans="1:14" ht="12.75">
      <c r="A14" s="34"/>
      <c r="B14" s="34"/>
      <c r="C14" s="34"/>
      <c r="D14" s="34"/>
      <c r="E14" s="5" t="s">
        <v>28</v>
      </c>
      <c r="F14" s="8"/>
      <c r="G14" s="11">
        <v>74830.39</v>
      </c>
      <c r="I14" s="32"/>
      <c r="J14" s="32"/>
      <c r="K14" s="32"/>
      <c r="L14" s="32"/>
      <c r="M14" s="32"/>
      <c r="N14" s="32"/>
    </row>
    <row r="15" spans="1:14" ht="30" customHeight="1">
      <c r="A15" s="34"/>
      <c r="B15" s="34"/>
      <c r="C15" s="34"/>
      <c r="D15" s="34"/>
      <c r="E15" s="5" t="s">
        <v>29</v>
      </c>
      <c r="F15" s="8"/>
      <c r="G15" s="11">
        <v>18625.59</v>
      </c>
      <c r="I15" s="32"/>
      <c r="J15" s="32"/>
      <c r="K15" s="32"/>
      <c r="L15" s="32"/>
      <c r="M15" s="32"/>
      <c r="N15" s="32"/>
    </row>
    <row r="16" spans="1:14" ht="36" customHeight="1">
      <c r="A16" s="35"/>
      <c r="B16" s="35"/>
      <c r="C16" s="35"/>
      <c r="D16" s="35"/>
      <c r="E16" s="5" t="s">
        <v>30</v>
      </c>
      <c r="F16" s="8"/>
      <c r="G16" s="8">
        <v>0</v>
      </c>
      <c r="I16" s="32"/>
      <c r="J16" s="32"/>
      <c r="K16" s="32"/>
      <c r="L16" s="32"/>
      <c r="M16" s="32"/>
      <c r="N16" s="32"/>
    </row>
    <row r="17" spans="1:14" ht="12.75">
      <c r="A17" s="13"/>
      <c r="B17" s="8"/>
      <c r="C17" s="8"/>
      <c r="D17" s="8"/>
      <c r="E17" s="8"/>
      <c r="F17" s="8"/>
      <c r="G17" s="8"/>
      <c r="I17" s="32"/>
      <c r="J17" s="32"/>
      <c r="K17" s="32"/>
      <c r="L17" s="32"/>
      <c r="M17" s="32"/>
      <c r="N17" s="32"/>
    </row>
    <row r="18" spans="1:14" ht="24.75" customHeight="1">
      <c r="A18" s="8" t="s">
        <v>31</v>
      </c>
      <c r="B18" s="7">
        <f>B6+B17</f>
        <v>1050665.74</v>
      </c>
      <c r="C18" s="7">
        <f>C6+C17</f>
        <v>1041624.35</v>
      </c>
      <c r="D18" s="7">
        <f>D6+D17</f>
        <v>9041.390000000014</v>
      </c>
      <c r="E18" s="8"/>
      <c r="F18" s="8"/>
      <c r="G18" s="7">
        <f>SUM(G6:G17)</f>
        <v>1069593.21</v>
      </c>
      <c r="I18" s="32"/>
      <c r="J18" s="32"/>
      <c r="K18" s="32"/>
      <c r="L18" s="32"/>
      <c r="M18" s="32"/>
      <c r="N18" s="32"/>
    </row>
    <row r="19" spans="1:14" ht="48.75" customHeight="1">
      <c r="A19" s="4" t="s">
        <v>32</v>
      </c>
      <c r="B19" s="3"/>
      <c r="C19" s="3"/>
      <c r="D19" s="3"/>
      <c r="E19" s="14">
        <f>E2+C18-G18</f>
        <v>-31261.859999999986</v>
      </c>
      <c r="F19" s="3"/>
      <c r="G19" s="3"/>
      <c r="I19" s="32"/>
      <c r="J19" s="32"/>
      <c r="K19" s="32"/>
      <c r="L19" s="32"/>
      <c r="M19" s="32"/>
      <c r="N19" s="32"/>
    </row>
    <row r="20" spans="9:14" ht="12.75">
      <c r="I20" s="32"/>
      <c r="J20" s="32"/>
      <c r="K20" s="32"/>
      <c r="L20" s="32"/>
      <c r="M20" s="32"/>
      <c r="N20" s="32"/>
    </row>
    <row r="21" spans="9:14" ht="20.25">
      <c r="I21" s="33" t="s">
        <v>33</v>
      </c>
      <c r="J21" s="33"/>
      <c r="K21" s="33"/>
      <c r="L21" s="33"/>
      <c r="M21" s="33"/>
      <c r="N21" s="33"/>
    </row>
  </sheetData>
  <sheetProtection/>
  <mergeCells count="15">
    <mergeCell ref="I21:N21"/>
    <mergeCell ref="A9:A16"/>
    <mergeCell ref="B9:B16"/>
    <mergeCell ref="C9:C16"/>
    <mergeCell ref="D9:D16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0">
      <selection activeCell="I17" sqref="I17"/>
    </sheetView>
  </sheetViews>
  <sheetFormatPr defaultColWidth="9.140625" defaultRowHeight="12.75"/>
  <cols>
    <col min="1" max="1" width="18.421875" style="0" customWidth="1"/>
    <col min="2" max="2" width="11.00390625" style="0" customWidth="1"/>
    <col min="3" max="3" width="11.140625" style="0" customWidth="1"/>
    <col min="4" max="4" width="9.28125" style="0" bestFit="1" customWidth="1"/>
    <col min="5" max="5" width="16.7109375" style="0" customWidth="1"/>
    <col min="6" max="6" width="10.421875" style="0" customWidth="1"/>
    <col min="7" max="7" width="10.00390625" style="0" customWidth="1"/>
    <col min="8" max="8" width="2.28125" style="0" customWidth="1"/>
    <col min="12" max="12" width="11.8515625" style="0" customWidth="1"/>
    <col min="13" max="13" width="9.57421875" style="0" bestFit="1" customWidth="1"/>
  </cols>
  <sheetData>
    <row r="1" spans="1:8" ht="39" customHeight="1">
      <c r="A1" s="40" t="s">
        <v>37</v>
      </c>
      <c r="B1" s="40"/>
      <c r="C1" s="40"/>
      <c r="D1" s="40"/>
      <c r="E1" s="40"/>
      <c r="F1" s="40"/>
      <c r="G1" s="40"/>
      <c r="H1" s="1"/>
    </row>
    <row r="2" spans="1:7" ht="20.25" customHeight="1">
      <c r="A2" s="2" t="s">
        <v>39</v>
      </c>
      <c r="B2" s="3"/>
      <c r="C2" s="3"/>
      <c r="D2" s="3"/>
      <c r="E2" s="4">
        <v>-109247.71</v>
      </c>
      <c r="F2" s="3"/>
      <c r="G2" s="3"/>
    </row>
    <row r="3" spans="1:7" ht="14.25" customHeight="1">
      <c r="A3" s="26" t="s">
        <v>3</v>
      </c>
      <c r="B3" s="27"/>
      <c r="C3" s="27"/>
      <c r="D3" s="28"/>
      <c r="E3" s="26" t="s">
        <v>4</v>
      </c>
      <c r="F3" s="27"/>
      <c r="G3" s="28"/>
    </row>
    <row r="4" spans="1:7" ht="62.25" customHeight="1">
      <c r="A4" s="5" t="s">
        <v>5</v>
      </c>
      <c r="B4" s="6" t="s">
        <v>40</v>
      </c>
      <c r="C4" s="6" t="s">
        <v>41</v>
      </c>
      <c r="D4" s="6" t="s">
        <v>42</v>
      </c>
      <c r="E4" s="5" t="s">
        <v>8</v>
      </c>
      <c r="F4" s="5" t="s">
        <v>9</v>
      </c>
      <c r="G4" s="5" t="s">
        <v>10</v>
      </c>
    </row>
    <row r="5" spans="1:7" ht="12.75" customHeight="1">
      <c r="A5" s="7" t="s">
        <v>11</v>
      </c>
      <c r="B5" s="8"/>
      <c r="C5" s="8"/>
      <c r="D5" s="8"/>
      <c r="E5" s="8"/>
      <c r="F5" s="8"/>
      <c r="G5" s="8"/>
    </row>
    <row r="6" spans="1:7" ht="26.25" customHeight="1">
      <c r="A6" s="9" t="s">
        <v>12</v>
      </c>
      <c r="B6" s="41">
        <v>1249554.07</v>
      </c>
      <c r="C6" s="41">
        <v>1117896.71</v>
      </c>
      <c r="D6" s="41">
        <f>B6-C6</f>
        <v>131657.3600000001</v>
      </c>
      <c r="E6" s="19" t="s">
        <v>13</v>
      </c>
      <c r="F6" s="15"/>
      <c r="G6" s="15">
        <v>7375</v>
      </c>
    </row>
    <row r="7" spans="1:13" ht="24.75" customHeight="1">
      <c r="A7" s="9" t="s">
        <v>15</v>
      </c>
      <c r="B7" s="42"/>
      <c r="C7" s="42"/>
      <c r="D7" s="42"/>
      <c r="E7" s="20" t="s">
        <v>16</v>
      </c>
      <c r="F7" s="15"/>
      <c r="G7" s="16">
        <v>54226.38</v>
      </c>
      <c r="M7" s="23"/>
    </row>
    <row r="8" spans="1:12" ht="26.25" customHeight="1">
      <c r="A8" s="9" t="s">
        <v>18</v>
      </c>
      <c r="B8" s="42"/>
      <c r="C8" s="42"/>
      <c r="D8" s="42"/>
      <c r="E8" s="19" t="s">
        <v>19</v>
      </c>
      <c r="F8" s="15"/>
      <c r="G8" s="16">
        <v>426776.61</v>
      </c>
      <c r="L8" s="22"/>
    </row>
    <row r="9" spans="1:13" ht="37.5" customHeight="1">
      <c r="A9" s="34"/>
      <c r="B9" s="37"/>
      <c r="C9" s="37"/>
      <c r="D9" s="37"/>
      <c r="E9" s="20" t="s">
        <v>20</v>
      </c>
      <c r="F9" s="15"/>
      <c r="G9" s="15">
        <v>95160</v>
      </c>
      <c r="M9" s="23"/>
    </row>
    <row r="10" spans="1:13" ht="29.25" customHeight="1">
      <c r="A10" s="34"/>
      <c r="B10" s="37"/>
      <c r="C10" s="37"/>
      <c r="D10" s="37"/>
      <c r="E10" s="20" t="s">
        <v>21</v>
      </c>
      <c r="F10" s="20" t="s">
        <v>22</v>
      </c>
      <c r="G10" s="15">
        <v>0</v>
      </c>
      <c r="L10" s="22"/>
      <c r="M10" s="23"/>
    </row>
    <row r="11" spans="1:13" ht="40.5" customHeight="1">
      <c r="A11" s="34"/>
      <c r="B11" s="37"/>
      <c r="C11" s="37"/>
      <c r="D11" s="37"/>
      <c r="E11" s="20" t="s">
        <v>23</v>
      </c>
      <c r="F11" s="21" t="s">
        <v>24</v>
      </c>
      <c r="G11" s="16">
        <v>8924.11</v>
      </c>
      <c r="M11" s="23"/>
    </row>
    <row r="12" spans="1:7" ht="25.5">
      <c r="A12" s="34"/>
      <c r="B12" s="37"/>
      <c r="C12" s="37"/>
      <c r="D12" s="37"/>
      <c r="E12" s="20" t="s">
        <v>25</v>
      </c>
      <c r="F12" s="20" t="s">
        <v>26</v>
      </c>
      <c r="G12" s="15">
        <v>290591.4</v>
      </c>
    </row>
    <row r="13" spans="1:7" ht="25.5">
      <c r="A13" s="34"/>
      <c r="B13" s="37"/>
      <c r="C13" s="37"/>
      <c r="D13" s="37"/>
      <c r="E13" s="20" t="s">
        <v>35</v>
      </c>
      <c r="F13" s="20" t="s">
        <v>27</v>
      </c>
      <c r="G13" s="15">
        <v>0</v>
      </c>
    </row>
    <row r="14" spans="1:7" ht="12.75" customHeight="1">
      <c r="A14" s="34"/>
      <c r="B14" s="37"/>
      <c r="C14" s="37"/>
      <c r="D14" s="37"/>
      <c r="E14" s="20" t="s">
        <v>28</v>
      </c>
      <c r="F14" s="15"/>
      <c r="G14" s="16">
        <v>248865.56</v>
      </c>
    </row>
    <row r="15" spans="1:13" ht="30" customHeight="1">
      <c r="A15" s="34"/>
      <c r="B15" s="37"/>
      <c r="C15" s="37"/>
      <c r="D15" s="37"/>
      <c r="E15" s="20" t="s">
        <v>29</v>
      </c>
      <c r="F15" s="15"/>
      <c r="G15" s="16">
        <v>12785.03</v>
      </c>
      <c r="L15" s="22"/>
      <c r="M15" s="23"/>
    </row>
    <row r="16" spans="1:7" ht="36" customHeight="1">
      <c r="A16" s="35"/>
      <c r="B16" s="38"/>
      <c r="C16" s="38"/>
      <c r="D16" s="38"/>
      <c r="E16" s="20" t="s">
        <v>30</v>
      </c>
      <c r="F16" s="15"/>
      <c r="G16" s="15">
        <v>0</v>
      </c>
    </row>
    <row r="17" spans="1:7" ht="13.5" customHeight="1">
      <c r="A17" s="17"/>
      <c r="B17" s="17"/>
      <c r="C17" s="17"/>
      <c r="D17" s="17"/>
      <c r="E17" s="18" t="s">
        <v>44</v>
      </c>
      <c r="F17" s="8"/>
      <c r="G17" s="15">
        <v>50945</v>
      </c>
    </row>
    <row r="18" spans="1:7" ht="12.75">
      <c r="A18" s="13"/>
      <c r="B18" s="8"/>
      <c r="C18" s="8"/>
      <c r="D18" s="8"/>
      <c r="E18" s="18" t="s">
        <v>45</v>
      </c>
      <c r="F18" s="8"/>
      <c r="G18" s="8">
        <v>15000</v>
      </c>
    </row>
    <row r="19" spans="1:7" ht="24.75" customHeight="1">
      <c r="A19" s="8" t="s">
        <v>31</v>
      </c>
      <c r="B19" s="7">
        <f>B6+B18</f>
        <v>1249554.07</v>
      </c>
      <c r="C19" s="7">
        <f>C6+C18</f>
        <v>1117896.71</v>
      </c>
      <c r="D19" s="7">
        <f>D6+D18</f>
        <v>131657.3600000001</v>
      </c>
      <c r="E19" s="8"/>
      <c r="F19" s="8"/>
      <c r="G19" s="7">
        <f>SUM(G6:G18)</f>
        <v>1210649.09</v>
      </c>
    </row>
    <row r="20" spans="1:7" ht="45.75" customHeight="1">
      <c r="A20" s="4" t="s">
        <v>43</v>
      </c>
      <c r="B20" s="3"/>
      <c r="C20" s="3"/>
      <c r="D20" s="3"/>
      <c r="E20" s="14">
        <f>C19-G19</f>
        <v>-92752.38000000012</v>
      </c>
      <c r="F20" s="3"/>
      <c r="G20" s="3"/>
    </row>
    <row r="21" spans="1:6" ht="3.75" customHeight="1" hidden="1">
      <c r="A21" s="24"/>
      <c r="B21" s="24"/>
      <c r="C21" s="24"/>
      <c r="D21" s="24"/>
      <c r="E21" s="24"/>
      <c r="F21" s="24"/>
    </row>
    <row r="22" spans="1:7" ht="12.75" customHeight="1" hidden="1">
      <c r="A22" s="39"/>
      <c r="B22" s="39"/>
      <c r="C22" s="39"/>
      <c r="D22" s="39"/>
      <c r="E22" s="39"/>
      <c r="F22" s="39"/>
      <c r="G22" s="39"/>
    </row>
    <row r="23" spans="1:7" ht="12.75" customHeight="1" hidden="1">
      <c r="A23" s="39"/>
      <c r="B23" s="39"/>
      <c r="C23" s="39"/>
      <c r="D23" s="39"/>
      <c r="E23" s="39"/>
      <c r="F23" s="39"/>
      <c r="G23" s="39"/>
    </row>
    <row r="24" spans="1:7" ht="12.75" customHeight="1" hidden="1">
      <c r="A24" s="39"/>
      <c r="B24" s="39"/>
      <c r="C24" s="39"/>
      <c r="D24" s="39"/>
      <c r="E24" s="39"/>
      <c r="F24" s="39"/>
      <c r="G24" s="39"/>
    </row>
    <row r="25" spans="1:7" ht="52.5" customHeight="1" hidden="1">
      <c r="A25" s="39"/>
      <c r="B25" s="39"/>
      <c r="C25" s="39"/>
      <c r="D25" s="39"/>
      <c r="E25" s="39"/>
      <c r="F25" s="39"/>
      <c r="G25" s="39"/>
    </row>
    <row r="26" spans="1:6" ht="19.5" customHeight="1">
      <c r="A26" s="36" t="s">
        <v>0</v>
      </c>
      <c r="B26" s="36"/>
      <c r="C26" s="36"/>
      <c r="D26" s="36"/>
      <c r="E26" s="36"/>
      <c r="F26" s="36"/>
    </row>
    <row r="27" spans="1:6" ht="12.75">
      <c r="A27" s="25" t="s">
        <v>38</v>
      </c>
      <c r="B27" s="25"/>
      <c r="C27" s="25"/>
      <c r="D27" s="25"/>
      <c r="E27" s="25"/>
      <c r="F27" s="25"/>
    </row>
    <row r="28" spans="1:6" ht="12.75">
      <c r="A28" s="25"/>
      <c r="B28" s="25"/>
      <c r="C28" s="25"/>
      <c r="D28" s="25"/>
      <c r="E28" s="25"/>
      <c r="F28" s="25"/>
    </row>
    <row r="29" spans="1:6" ht="12.75">
      <c r="A29" s="25"/>
      <c r="B29" s="25"/>
      <c r="C29" s="25"/>
      <c r="D29" s="25"/>
      <c r="E29" s="25"/>
      <c r="F29" s="25"/>
    </row>
    <row r="30" spans="1:6" ht="31.5" customHeight="1">
      <c r="A30" s="25"/>
      <c r="B30" s="25"/>
      <c r="C30" s="25"/>
      <c r="D30" s="25"/>
      <c r="E30" s="25"/>
      <c r="F30" s="25"/>
    </row>
  </sheetData>
  <sheetProtection/>
  <mergeCells count="14">
    <mergeCell ref="A1:G1"/>
    <mergeCell ref="A3:D3"/>
    <mergeCell ref="E3:G3"/>
    <mergeCell ref="B6:B8"/>
    <mergeCell ref="C6:C8"/>
    <mergeCell ref="D6:D8"/>
    <mergeCell ref="A26:F26"/>
    <mergeCell ref="A27:F30"/>
    <mergeCell ref="A9:A16"/>
    <mergeCell ref="B9:B16"/>
    <mergeCell ref="C9:C16"/>
    <mergeCell ref="D9:D16"/>
    <mergeCell ref="A21:F21"/>
    <mergeCell ref="A22:G25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7">
      <selection activeCell="C32" sqref="C32"/>
    </sheetView>
  </sheetViews>
  <sheetFormatPr defaultColWidth="9.140625" defaultRowHeight="12.75"/>
  <cols>
    <col min="1" max="1" width="18.421875" style="0" customWidth="1"/>
    <col min="2" max="2" width="11.00390625" style="0" customWidth="1"/>
    <col min="3" max="3" width="11.140625" style="0" customWidth="1"/>
    <col min="4" max="4" width="9.28125" style="0" bestFit="1" customWidth="1"/>
    <col min="5" max="5" width="16.7109375" style="0" customWidth="1"/>
    <col min="6" max="6" width="10.421875" style="0" customWidth="1"/>
    <col min="7" max="7" width="10.00390625" style="0" customWidth="1"/>
    <col min="8" max="8" width="2.28125" style="0" customWidth="1"/>
    <col min="12" max="12" width="11.8515625" style="0" customWidth="1"/>
    <col min="13" max="13" width="9.57421875" style="0" bestFit="1" customWidth="1"/>
  </cols>
  <sheetData>
    <row r="1" spans="1:8" ht="39" customHeight="1">
      <c r="A1" s="40" t="s">
        <v>37</v>
      </c>
      <c r="B1" s="40"/>
      <c r="C1" s="40"/>
      <c r="D1" s="40"/>
      <c r="E1" s="40"/>
      <c r="F1" s="40"/>
      <c r="G1" s="40"/>
      <c r="H1" s="1"/>
    </row>
    <row r="2" spans="1:7" ht="20.25" customHeight="1">
      <c r="A2" s="2" t="s">
        <v>46</v>
      </c>
      <c r="B2" s="3"/>
      <c r="C2" s="3"/>
      <c r="D2" s="3"/>
      <c r="E2" s="4">
        <v>-92752.38</v>
      </c>
      <c r="F2" s="3"/>
      <c r="G2" s="3"/>
    </row>
    <row r="3" spans="1:7" ht="14.25" customHeight="1">
      <c r="A3" s="26" t="s">
        <v>3</v>
      </c>
      <c r="B3" s="27"/>
      <c r="C3" s="27"/>
      <c r="D3" s="28"/>
      <c r="E3" s="26" t="s">
        <v>4</v>
      </c>
      <c r="F3" s="27"/>
      <c r="G3" s="28"/>
    </row>
    <row r="4" spans="1:7" ht="62.25" customHeight="1">
      <c r="A4" s="5" t="s">
        <v>5</v>
      </c>
      <c r="B4" s="6" t="s">
        <v>47</v>
      </c>
      <c r="C4" s="6" t="s">
        <v>48</v>
      </c>
      <c r="D4" s="6" t="s">
        <v>49</v>
      </c>
      <c r="E4" s="5" t="s">
        <v>8</v>
      </c>
      <c r="F4" s="5" t="s">
        <v>9</v>
      </c>
      <c r="G4" s="5" t="s">
        <v>10</v>
      </c>
    </row>
    <row r="5" spans="1:7" ht="12.75" customHeight="1">
      <c r="A5" s="7" t="s">
        <v>11</v>
      </c>
      <c r="B5" s="8"/>
      <c r="C5" s="8"/>
      <c r="D5" s="8"/>
      <c r="E5" s="8"/>
      <c r="F5" s="8"/>
      <c r="G5" s="8"/>
    </row>
    <row r="6" spans="1:7" ht="26.25" customHeight="1">
      <c r="A6" s="9" t="s">
        <v>12</v>
      </c>
      <c r="B6" s="41">
        <v>1208683.95</v>
      </c>
      <c r="C6" s="41">
        <v>1109727.06</v>
      </c>
      <c r="D6" s="41">
        <f>B6-C6</f>
        <v>98956.8899999999</v>
      </c>
      <c r="E6" s="19" t="s">
        <v>13</v>
      </c>
      <c r="F6" s="15"/>
      <c r="G6" s="15">
        <v>3453.75</v>
      </c>
    </row>
    <row r="7" spans="1:13" ht="24.75" customHeight="1">
      <c r="A7" s="9" t="s">
        <v>15</v>
      </c>
      <c r="B7" s="42"/>
      <c r="C7" s="42"/>
      <c r="D7" s="42"/>
      <c r="E7" s="20" t="s">
        <v>16</v>
      </c>
      <c r="F7" s="15"/>
      <c r="G7" s="16">
        <v>59058.68</v>
      </c>
      <c r="M7" s="23"/>
    </row>
    <row r="8" spans="1:12" ht="26.25" customHeight="1">
      <c r="A8" s="9" t="s">
        <v>18</v>
      </c>
      <c r="B8" s="42"/>
      <c r="C8" s="42"/>
      <c r="D8" s="42"/>
      <c r="E8" s="19" t="s">
        <v>19</v>
      </c>
      <c r="F8" s="15"/>
      <c r="G8" s="16">
        <v>445280.81</v>
      </c>
      <c r="L8" s="22"/>
    </row>
    <row r="9" spans="1:13" ht="37.5" customHeight="1">
      <c r="A9" s="34"/>
      <c r="B9" s="37"/>
      <c r="C9" s="37"/>
      <c r="D9" s="37"/>
      <c r="E9" s="20" t="s">
        <v>20</v>
      </c>
      <c r="F9" s="15"/>
      <c r="G9" s="15">
        <v>95160</v>
      </c>
      <c r="M9" s="23"/>
    </row>
    <row r="10" spans="1:13" ht="29.25" customHeight="1">
      <c r="A10" s="34"/>
      <c r="B10" s="37"/>
      <c r="C10" s="37"/>
      <c r="D10" s="37"/>
      <c r="E10" s="20" t="s">
        <v>21</v>
      </c>
      <c r="F10" s="20"/>
      <c r="G10" s="15">
        <v>0</v>
      </c>
      <c r="L10" s="22"/>
      <c r="M10" s="23"/>
    </row>
    <row r="11" spans="1:13" ht="40.5" customHeight="1">
      <c r="A11" s="34"/>
      <c r="B11" s="37"/>
      <c r="C11" s="37"/>
      <c r="D11" s="37"/>
      <c r="E11" s="20" t="s">
        <v>52</v>
      </c>
      <c r="F11" s="21"/>
      <c r="G11" s="16">
        <v>8924.11</v>
      </c>
      <c r="M11" s="23"/>
    </row>
    <row r="12" spans="1:12" ht="12.75">
      <c r="A12" s="34"/>
      <c r="B12" s="37"/>
      <c r="C12" s="37"/>
      <c r="D12" s="37"/>
      <c r="E12" s="20" t="s">
        <v>25</v>
      </c>
      <c r="F12" s="20"/>
      <c r="G12" s="15">
        <v>304907.16</v>
      </c>
      <c r="L12" s="22"/>
    </row>
    <row r="13" spans="1:7" ht="12.75">
      <c r="A13" s="34"/>
      <c r="B13" s="37"/>
      <c r="C13" s="37"/>
      <c r="D13" s="37"/>
      <c r="E13" s="20" t="s">
        <v>35</v>
      </c>
      <c r="F13" s="20"/>
      <c r="G13" s="15">
        <v>0</v>
      </c>
    </row>
    <row r="14" spans="1:7" ht="12.75" customHeight="1">
      <c r="A14" s="34"/>
      <c r="B14" s="37"/>
      <c r="C14" s="37"/>
      <c r="D14" s="37"/>
      <c r="E14" s="20" t="s">
        <v>28</v>
      </c>
      <c r="F14" s="15"/>
      <c r="G14" s="16">
        <v>78040.1</v>
      </c>
    </row>
    <row r="15" spans="1:13" ht="30" customHeight="1">
      <c r="A15" s="34"/>
      <c r="B15" s="37"/>
      <c r="C15" s="37"/>
      <c r="D15" s="37"/>
      <c r="E15" s="20" t="s">
        <v>29</v>
      </c>
      <c r="F15" s="15"/>
      <c r="G15" s="16">
        <v>13076.74</v>
      </c>
      <c r="L15" s="22"/>
      <c r="M15" s="23"/>
    </row>
    <row r="16" spans="1:7" ht="36" customHeight="1">
      <c r="A16" s="35"/>
      <c r="B16" s="38"/>
      <c r="C16" s="38"/>
      <c r="D16" s="38"/>
      <c r="E16" s="20" t="s">
        <v>30</v>
      </c>
      <c r="F16" s="15"/>
      <c r="G16" s="15">
        <v>0</v>
      </c>
    </row>
    <row r="17" spans="1:7" ht="13.5" customHeight="1">
      <c r="A17" s="17"/>
      <c r="B17" s="17"/>
      <c r="C17" s="17"/>
      <c r="D17" s="17"/>
      <c r="E17" s="18" t="s">
        <v>51</v>
      </c>
      <c r="F17" s="8"/>
      <c r="G17" s="15">
        <v>181886.61</v>
      </c>
    </row>
    <row r="18" spans="1:7" ht="12.75">
      <c r="A18" s="13"/>
      <c r="B18" s="8"/>
      <c r="C18" s="8"/>
      <c r="D18" s="8"/>
      <c r="E18" s="18"/>
      <c r="F18" s="8"/>
      <c r="G18" s="8"/>
    </row>
    <row r="19" spans="1:7" ht="24.75" customHeight="1">
      <c r="A19" s="8" t="s">
        <v>31</v>
      </c>
      <c r="B19" s="7">
        <f>B6+B18</f>
        <v>1208683.95</v>
      </c>
      <c r="C19" s="7">
        <f>C6+C18</f>
        <v>1109727.06</v>
      </c>
      <c r="D19" s="7">
        <f>D6+D18</f>
        <v>98956.8899999999</v>
      </c>
      <c r="E19" s="8"/>
      <c r="F19" s="8"/>
      <c r="G19" s="7">
        <f>SUM(G6:G18)</f>
        <v>1189787.96</v>
      </c>
    </row>
    <row r="20" spans="1:7" ht="45.75" customHeight="1">
      <c r="A20" s="4" t="s">
        <v>50</v>
      </c>
      <c r="B20" s="3"/>
      <c r="C20" s="3"/>
      <c r="D20" s="3"/>
      <c r="E20" s="14">
        <f>C19-G19</f>
        <v>-80060.8999999999</v>
      </c>
      <c r="F20" s="3"/>
      <c r="G20" s="3"/>
    </row>
    <row r="21" spans="1:6" ht="3.75" customHeight="1" hidden="1">
      <c r="A21" s="24"/>
      <c r="B21" s="24"/>
      <c r="C21" s="24"/>
      <c r="D21" s="24"/>
      <c r="E21" s="24"/>
      <c r="F21" s="24"/>
    </row>
    <row r="22" spans="1:7" ht="12.75" customHeight="1" hidden="1">
      <c r="A22" s="39"/>
      <c r="B22" s="39"/>
      <c r="C22" s="39"/>
      <c r="D22" s="39"/>
      <c r="E22" s="39"/>
      <c r="F22" s="39"/>
      <c r="G22" s="39"/>
    </row>
    <row r="23" spans="1:7" ht="12.75" customHeight="1" hidden="1">
      <c r="A23" s="39"/>
      <c r="B23" s="39"/>
      <c r="C23" s="39"/>
      <c r="D23" s="39"/>
      <c r="E23" s="39"/>
      <c r="F23" s="39"/>
      <c r="G23" s="39"/>
    </row>
    <row r="24" spans="1:7" ht="12.75" customHeight="1" hidden="1">
      <c r="A24" s="39"/>
      <c r="B24" s="39"/>
      <c r="C24" s="39"/>
      <c r="D24" s="39"/>
      <c r="E24" s="39"/>
      <c r="F24" s="39"/>
      <c r="G24" s="39"/>
    </row>
    <row r="25" spans="1:7" ht="52.5" customHeight="1" hidden="1">
      <c r="A25" s="39"/>
      <c r="B25" s="39"/>
      <c r="C25" s="39"/>
      <c r="D25" s="39"/>
      <c r="E25" s="39"/>
      <c r="F25" s="39"/>
      <c r="G25" s="39"/>
    </row>
    <row r="26" spans="1:6" ht="19.5" customHeight="1">
      <c r="A26" s="36" t="s">
        <v>0</v>
      </c>
      <c r="B26" s="36"/>
      <c r="C26" s="36"/>
      <c r="D26" s="36"/>
      <c r="E26" s="36"/>
      <c r="F26" s="36"/>
    </row>
    <row r="27" spans="1:6" ht="12.75">
      <c r="A27" s="25" t="s">
        <v>38</v>
      </c>
      <c r="B27" s="25"/>
      <c r="C27" s="25"/>
      <c r="D27" s="25"/>
      <c r="E27" s="25"/>
      <c r="F27" s="25"/>
    </row>
    <row r="28" spans="1:6" ht="12.75">
      <c r="A28" s="25"/>
      <c r="B28" s="25"/>
      <c r="C28" s="25"/>
      <c r="D28" s="25"/>
      <c r="E28" s="25"/>
      <c r="F28" s="25"/>
    </row>
    <row r="29" spans="1:6" ht="12.75">
      <c r="A29" s="25"/>
      <c r="B29" s="25"/>
      <c r="C29" s="25"/>
      <c r="D29" s="25"/>
      <c r="E29" s="25"/>
      <c r="F29" s="25"/>
    </row>
    <row r="30" spans="1:6" ht="31.5" customHeight="1">
      <c r="A30" s="25"/>
      <c r="B30" s="25"/>
      <c r="C30" s="25"/>
      <c r="D30" s="25"/>
      <c r="E30" s="25"/>
      <c r="F30" s="25"/>
    </row>
  </sheetData>
  <sheetProtection/>
  <mergeCells count="14">
    <mergeCell ref="A1:G1"/>
    <mergeCell ref="A3:D3"/>
    <mergeCell ref="E3:G3"/>
    <mergeCell ref="B6:B8"/>
    <mergeCell ref="C6:C8"/>
    <mergeCell ref="D6:D8"/>
    <mergeCell ref="A26:F26"/>
    <mergeCell ref="A27:F30"/>
    <mergeCell ref="A9:A16"/>
    <mergeCell ref="B9:B16"/>
    <mergeCell ref="C9:C16"/>
    <mergeCell ref="D9:D16"/>
    <mergeCell ref="A21:F21"/>
    <mergeCell ref="A22:G25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18.421875" style="0" customWidth="1"/>
    <col min="2" max="2" width="11.00390625" style="0" customWidth="1"/>
    <col min="3" max="3" width="11.140625" style="0" customWidth="1"/>
    <col min="4" max="4" width="9.28125" style="0" bestFit="1" customWidth="1"/>
    <col min="5" max="5" width="16.7109375" style="0" customWidth="1"/>
    <col min="6" max="6" width="10.421875" style="0" customWidth="1"/>
    <col min="7" max="7" width="12.28125" style="0" customWidth="1"/>
    <col min="8" max="8" width="2.28125" style="0" customWidth="1"/>
    <col min="12" max="12" width="11.8515625" style="0" customWidth="1"/>
    <col min="13" max="13" width="9.57421875" style="0" bestFit="1" customWidth="1"/>
  </cols>
  <sheetData>
    <row r="1" spans="1:8" ht="39" customHeight="1">
      <c r="A1" s="40" t="s">
        <v>37</v>
      </c>
      <c r="B1" s="40"/>
      <c r="C1" s="40"/>
      <c r="D1" s="40"/>
      <c r="E1" s="40"/>
      <c r="F1" s="40"/>
      <c r="G1" s="40"/>
      <c r="H1" s="1"/>
    </row>
    <row r="2" spans="1:7" ht="20.25" customHeight="1">
      <c r="A2" s="2" t="s">
        <v>53</v>
      </c>
      <c r="B2" s="3"/>
      <c r="C2" s="3"/>
      <c r="D2" s="3"/>
      <c r="E2" s="43">
        <f>'Б.п.3-17'!E20</f>
        <v>-80060.8999999999</v>
      </c>
      <c r="F2" s="3"/>
      <c r="G2" s="3"/>
    </row>
    <row r="3" spans="1:7" ht="14.25" customHeight="1">
      <c r="A3" s="26" t="s">
        <v>3</v>
      </c>
      <c r="B3" s="27"/>
      <c r="C3" s="27"/>
      <c r="D3" s="28"/>
      <c r="E3" s="26" t="s">
        <v>4</v>
      </c>
      <c r="F3" s="27"/>
      <c r="G3" s="28"/>
    </row>
    <row r="4" spans="1:7" ht="62.25" customHeight="1">
      <c r="A4" s="5" t="s">
        <v>5</v>
      </c>
      <c r="B4" s="44" t="s">
        <v>54</v>
      </c>
      <c r="C4" s="44" t="s">
        <v>55</v>
      </c>
      <c r="D4" s="44" t="s">
        <v>56</v>
      </c>
      <c r="E4" s="5" t="s">
        <v>8</v>
      </c>
      <c r="F4" s="5" t="s">
        <v>9</v>
      </c>
      <c r="G4" s="5" t="s">
        <v>10</v>
      </c>
    </row>
    <row r="5" spans="1:7" ht="12.75" customHeight="1">
      <c r="A5" s="7" t="s">
        <v>11</v>
      </c>
      <c r="B5" s="8"/>
      <c r="C5" s="8"/>
      <c r="D5" s="8"/>
      <c r="E5" s="8"/>
      <c r="F5" s="8"/>
      <c r="G5" s="8"/>
    </row>
    <row r="6" spans="1:7" ht="26.25" customHeight="1">
      <c r="A6" s="9" t="s">
        <v>12</v>
      </c>
      <c r="B6" s="41">
        <v>1268363.24</v>
      </c>
      <c r="C6" s="41">
        <v>1210366.64</v>
      </c>
      <c r="D6" s="41">
        <f>B6-C6</f>
        <v>57996.60000000009</v>
      </c>
      <c r="E6" s="19" t="s">
        <v>13</v>
      </c>
      <c r="F6" s="15"/>
      <c r="G6" s="16">
        <v>3862.49</v>
      </c>
    </row>
    <row r="7" spans="1:7" ht="26.25" customHeight="1">
      <c r="A7" s="9"/>
      <c r="B7" s="42"/>
      <c r="C7" s="42"/>
      <c r="D7" s="42"/>
      <c r="E7" s="19" t="s">
        <v>58</v>
      </c>
      <c r="F7" s="15"/>
      <c r="G7" s="16">
        <v>22744.09</v>
      </c>
    </row>
    <row r="8" spans="1:13" ht="24.75" customHeight="1">
      <c r="A8" s="9" t="s">
        <v>15</v>
      </c>
      <c r="B8" s="42"/>
      <c r="C8" s="42"/>
      <c r="D8" s="42"/>
      <c r="E8" s="20" t="s">
        <v>16</v>
      </c>
      <c r="F8" s="15"/>
      <c r="G8" s="16">
        <v>57160.8</v>
      </c>
      <c r="M8" s="23"/>
    </row>
    <row r="9" spans="1:12" ht="26.25" customHeight="1">
      <c r="A9" s="9" t="s">
        <v>18</v>
      </c>
      <c r="B9" s="42"/>
      <c r="C9" s="42"/>
      <c r="D9" s="42"/>
      <c r="E9" s="19" t="s">
        <v>19</v>
      </c>
      <c r="F9" s="15"/>
      <c r="G9" s="16">
        <f>410880.98+82176.2+53414.53-G10</f>
        <v>451311.70999999996</v>
      </c>
      <c r="L9" s="22"/>
    </row>
    <row r="10" spans="1:13" ht="37.5" customHeight="1">
      <c r="A10" s="34"/>
      <c r="B10" s="37"/>
      <c r="C10" s="37"/>
      <c r="D10" s="37"/>
      <c r="E10" s="20" t="s">
        <v>20</v>
      </c>
      <c r="F10" s="15"/>
      <c r="G10" s="16">
        <v>95160</v>
      </c>
      <c r="M10" s="23"/>
    </row>
    <row r="11" spans="1:13" ht="29.25" customHeight="1">
      <c r="A11" s="34"/>
      <c r="B11" s="37"/>
      <c r="C11" s="37"/>
      <c r="D11" s="37"/>
      <c r="E11" s="20" t="s">
        <v>21</v>
      </c>
      <c r="F11" s="20"/>
      <c r="G11" s="16">
        <v>10044.33</v>
      </c>
      <c r="L11" s="22"/>
      <c r="M11" s="23"/>
    </row>
    <row r="12" spans="1:13" ht="40.5" customHeight="1">
      <c r="A12" s="34"/>
      <c r="B12" s="37"/>
      <c r="C12" s="37"/>
      <c r="D12" s="37"/>
      <c r="E12" s="20" t="s">
        <v>52</v>
      </c>
      <c r="F12" s="21"/>
      <c r="G12" s="16"/>
      <c r="M12" s="23"/>
    </row>
    <row r="13" spans="1:12" ht="12.75">
      <c r="A13" s="34"/>
      <c r="B13" s="37"/>
      <c r="C13" s="37"/>
      <c r="D13" s="37"/>
      <c r="E13" s="20" t="s">
        <v>25</v>
      </c>
      <c r="F13" s="20"/>
      <c r="G13" s="16">
        <v>304907.16</v>
      </c>
      <c r="L13" s="22"/>
    </row>
    <row r="14" spans="1:7" ht="12.75">
      <c r="A14" s="34"/>
      <c r="B14" s="37"/>
      <c r="C14" s="37"/>
      <c r="D14" s="37"/>
      <c r="E14" s="20" t="s">
        <v>35</v>
      </c>
      <c r="F14" s="20"/>
      <c r="G14" s="16">
        <v>0</v>
      </c>
    </row>
    <row r="15" spans="1:7" ht="12.75" customHeight="1">
      <c r="A15" s="34"/>
      <c r="B15" s="37"/>
      <c r="C15" s="37"/>
      <c r="D15" s="37"/>
      <c r="E15" s="20" t="s">
        <v>28</v>
      </c>
      <c r="F15" s="15"/>
      <c r="G15" s="16">
        <f>97412.02-G6</f>
        <v>93549.53</v>
      </c>
    </row>
    <row r="16" spans="1:13" ht="30" customHeight="1">
      <c r="A16" s="34"/>
      <c r="B16" s="37"/>
      <c r="C16" s="37"/>
      <c r="D16" s="37"/>
      <c r="E16" s="20" t="s">
        <v>29</v>
      </c>
      <c r="F16" s="15"/>
      <c r="G16" s="16">
        <v>9495.5</v>
      </c>
      <c r="L16" s="22"/>
      <c r="M16" s="23"/>
    </row>
    <row r="17" spans="1:7" ht="36" customHeight="1">
      <c r="A17" s="35"/>
      <c r="B17" s="38"/>
      <c r="C17" s="38"/>
      <c r="D17" s="38"/>
      <c r="E17" s="20" t="s">
        <v>59</v>
      </c>
      <c r="F17" s="15"/>
      <c r="G17" s="16">
        <v>11440.22</v>
      </c>
    </row>
    <row r="18" spans="1:7" ht="13.5" customHeight="1">
      <c r="A18" s="17"/>
      <c r="B18" s="17"/>
      <c r="C18" s="17"/>
      <c r="D18" s="17"/>
      <c r="E18" s="18" t="s">
        <v>51</v>
      </c>
      <c r="F18" s="8"/>
      <c r="G18" s="16">
        <v>179710.53</v>
      </c>
    </row>
    <row r="19" spans="1:7" ht="12.75">
      <c r="A19" s="13"/>
      <c r="B19" s="8"/>
      <c r="C19" s="8"/>
      <c r="D19" s="8"/>
      <c r="E19" s="18"/>
      <c r="F19" s="8"/>
      <c r="G19" s="11"/>
    </row>
    <row r="20" spans="1:7" ht="24.75" customHeight="1">
      <c r="A20" s="8" t="s">
        <v>31</v>
      </c>
      <c r="B20" s="7">
        <f>B6+B19</f>
        <v>1268363.24</v>
      </c>
      <c r="C20" s="7">
        <f>C6+C19</f>
        <v>1210366.64</v>
      </c>
      <c r="D20" s="7">
        <f>D6+D19</f>
        <v>57996.60000000009</v>
      </c>
      <c r="E20" s="8"/>
      <c r="F20" s="8"/>
      <c r="G20" s="45">
        <f>SUM(G6:G19)</f>
        <v>1239386.3599999999</v>
      </c>
    </row>
    <row r="21" spans="1:7" ht="45.75" customHeight="1">
      <c r="A21" s="4" t="s">
        <v>57</v>
      </c>
      <c r="B21" s="3"/>
      <c r="C21" s="3"/>
      <c r="D21" s="3"/>
      <c r="E21" s="14">
        <f>C20-G20</f>
        <v>-29019.719999999972</v>
      </c>
      <c r="F21" s="3"/>
      <c r="G21" s="3"/>
    </row>
    <row r="22" spans="1:6" ht="3.75" customHeight="1" hidden="1">
      <c r="A22" s="24"/>
      <c r="B22" s="24"/>
      <c r="C22" s="24"/>
      <c r="D22" s="24"/>
      <c r="E22" s="24"/>
      <c r="F22" s="24"/>
    </row>
    <row r="23" spans="1:7" ht="12.75" customHeight="1" hidden="1">
      <c r="A23" s="39"/>
      <c r="B23" s="39"/>
      <c r="C23" s="39"/>
      <c r="D23" s="39"/>
      <c r="E23" s="39"/>
      <c r="F23" s="39"/>
      <c r="G23" s="39"/>
    </row>
    <row r="24" spans="1:7" ht="12.75" customHeight="1" hidden="1">
      <c r="A24" s="39"/>
      <c r="B24" s="39"/>
      <c r="C24" s="39"/>
      <c r="D24" s="39"/>
      <c r="E24" s="39"/>
      <c r="F24" s="39"/>
      <c r="G24" s="39"/>
    </row>
    <row r="25" spans="1:7" ht="12.75" customHeight="1" hidden="1">
      <c r="A25" s="39"/>
      <c r="B25" s="39"/>
      <c r="C25" s="39"/>
      <c r="D25" s="39"/>
      <c r="E25" s="39"/>
      <c r="F25" s="39"/>
      <c r="G25" s="39"/>
    </row>
    <row r="26" spans="1:7" ht="52.5" customHeight="1" hidden="1">
      <c r="A26" s="39"/>
      <c r="B26" s="39"/>
      <c r="C26" s="39"/>
      <c r="D26" s="39"/>
      <c r="E26" s="39"/>
      <c r="F26" s="39"/>
      <c r="G26" s="39"/>
    </row>
    <row r="27" spans="1:6" ht="19.5" customHeight="1">
      <c r="A27" s="36" t="s">
        <v>0</v>
      </c>
      <c r="B27" s="36"/>
      <c r="C27" s="36"/>
      <c r="D27" s="36"/>
      <c r="E27" s="36"/>
      <c r="F27" s="36"/>
    </row>
    <row r="28" spans="1:6" ht="12.75">
      <c r="A28" s="25" t="s">
        <v>38</v>
      </c>
      <c r="B28" s="25"/>
      <c r="C28" s="25"/>
      <c r="D28" s="25"/>
      <c r="E28" s="25"/>
      <c r="F28" s="25"/>
    </row>
    <row r="29" spans="1:6" ht="12.75">
      <c r="A29" s="25"/>
      <c r="B29" s="25"/>
      <c r="C29" s="25"/>
      <c r="D29" s="25"/>
      <c r="E29" s="25"/>
      <c r="F29" s="25"/>
    </row>
    <row r="30" spans="1:6" ht="12.75">
      <c r="A30" s="25"/>
      <c r="B30" s="25"/>
      <c r="C30" s="25"/>
      <c r="D30" s="25"/>
      <c r="E30" s="25"/>
      <c r="F30" s="25"/>
    </row>
    <row r="31" spans="1:6" ht="31.5" customHeight="1">
      <c r="A31" s="25"/>
      <c r="B31" s="25"/>
      <c r="C31" s="25"/>
      <c r="D31" s="25"/>
      <c r="E31" s="25"/>
      <c r="F31" s="25"/>
    </row>
  </sheetData>
  <sheetProtection/>
  <mergeCells count="14">
    <mergeCell ref="A27:F27"/>
    <mergeCell ref="A28:F31"/>
    <mergeCell ref="A10:A17"/>
    <mergeCell ref="B10:B17"/>
    <mergeCell ref="C10:C17"/>
    <mergeCell ref="D10:D17"/>
    <mergeCell ref="A22:F22"/>
    <mergeCell ref="A23:G26"/>
    <mergeCell ref="A1:G1"/>
    <mergeCell ref="A3:D3"/>
    <mergeCell ref="E3:G3"/>
    <mergeCell ref="B6:B9"/>
    <mergeCell ref="C6:C9"/>
    <mergeCell ref="D6:D9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2018-03-19T12:56:43Z</cp:lastPrinted>
  <dcterms:created xsi:type="dcterms:W3CDTF">1996-10-08T23:32:33Z</dcterms:created>
  <dcterms:modified xsi:type="dcterms:W3CDTF">2019-03-05T07:03:00Z</dcterms:modified>
  <cp:category/>
  <cp:version/>
  <cp:contentType/>
  <cp:contentStatus/>
</cp:coreProperties>
</file>